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1076" windowHeight="5556" activeTab="0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<sst xmlns="http://schemas.openxmlformats.org/spreadsheetml/2006/main" count="160" uniqueCount="130">
  <si>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</si>
  <si>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</si>
  <si>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</si>
  <si>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</si>
  <si>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</si>
  <si>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</si>
  <si>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</si>
  <si>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</si>
  <si>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</si>
  <si>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</si>
  <si>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</si>
  <si>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</si>
  <si>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</si>
  <si>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</si>
  <si>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</si>
  <si>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</si>
  <si>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</si>
  <si>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</si>
  <si>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</si>
  <si>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</si>
  <si>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</si>
  <si>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</si>
  <si>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</si>
  <si>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</si>
  <si>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</si>
  <si>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</si>
  <si>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</si>
  <si>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</si>
  <si>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</si>
  <si>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</si>
  <si>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</si>
  <si>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</si>
  <si>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</si>
  <si>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</si>
  <si>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</si>
  <si>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</si>
  <si>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</si>
  <si>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</si>
  <si>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</si>
  <si>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</si>
  <si>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</si>
  <si>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</si>
  <si>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</si>
  <si>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</si>
  <si>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</si>
  <si>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</si>
  <si>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</si>
  <si>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</si>
  <si>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</si>
  <si>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</si>
  <si>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</si>
  <si>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</si>
  <si>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</si>
  <si>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</si>
  <si>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</si>
  <si>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</si>
  <si>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</si>
  <si>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</si>
  <si>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</si>
  <si>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</si>
  <si>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</si>
  <si>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</si>
  <si>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</si>
  <si>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</si>
  <si>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</si>
  <si>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</si>
  <si>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</si>
  <si>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</si>
  <si>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</si>
  <si>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</si>
  <si>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</si>
  <si>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</si>
  <si>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</si>
  <si>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</si>
  <si>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</si>
  <si>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</si>
  <si>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</si>
  <si>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</si>
  <si>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</si>
  <si>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</si>
  <si>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</si>
  <si>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</si>
  <si>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</si>
  <si>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</si>
  <si>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</si>
  <si>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</si>
  <si>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</si>
  <si>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</si>
  <si>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</si>
  <si>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</si>
  <si>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</si>
  <si>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</si>
  <si>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</si>
  <si>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</si>
  <si>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</si>
  <si>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</si>
  <si>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</si>
  <si>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</si>
  <si>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</si>
  <si>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</si>
  <si>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</si>
  <si>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</si>
  <si>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</si>
  <si>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</si>
  <si>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</si>
  <si>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</si>
  <si>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</si>
  <si>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</si>
  <si>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</si>
  <si>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</si>
  <si>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</si>
  <si>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</si>
  <si>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</si>
  <si>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</si>
  <si>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</si>
  <si>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</si>
  <si>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</si>
  <si>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</si>
  <si>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</si>
  <si>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</si>
  <si>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</si>
  <si>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</si>
  <si>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</si>
  <si>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</si>
  <si>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</si>
  <si>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</si>
  <si>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Straw, native or brome hay</t>
  </si>
  <si>
    <t>Atchison</t>
  </si>
  <si>
    <t>SW 1/4, Section 16, T6S, R17E</t>
  </si>
  <si>
    <t>D38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</si>
</sst>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57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57" applyFont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5" fillId="0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12" fillId="0" borderId="0" xfId="57" applyFont="1" applyFill="1" applyBorder="1" applyAlignment="1" applyProtection="1">
      <alignment horizontal="lef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165" fontId="9" fillId="33" borderId="41" xfId="0" applyNumberFormat="1" applyFont="1" applyFill="1" applyBorder="1" applyAlignment="1" applyProtection="1">
      <alignment horizontal="left"/>
      <protection locked="0"/>
    </xf>
    <xf numFmtId="2" fontId="9" fillId="33" borderId="42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43" xfId="0" applyNumberFormat="1" applyFont="1" applyFill="1" applyBorder="1" applyAlignment="1" applyProtection="1">
      <alignment horizontal="left"/>
      <protection locked="0"/>
    </xf>
    <xf numFmtId="0" fontId="9" fillId="34" borderId="41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44" xfId="0" applyNumberFormat="1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14" fillId="34" borderId="45" xfId="0" applyFont="1" applyFill="1" applyBorder="1" applyAlignment="1">
      <alignment horizontal="center" vertical="center" textRotation="90"/>
    </xf>
    <xf numFmtId="0" fontId="9" fillId="34" borderId="4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46" xfId="0" applyNumberFormat="1" applyFont="1" applyFill="1" applyBorder="1" applyAlignment="1" applyProtection="1">
      <alignment horizontal="center"/>
      <protection locked="0"/>
    </xf>
    <xf numFmtId="165" fontId="9" fillId="33" borderId="44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1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49" xfId="0" applyNumberFormat="1" applyFont="1" applyFill="1" applyBorder="1" applyAlignment="1" applyProtection="1">
      <alignment horizont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7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49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50" xfId="0" applyNumberFormat="1" applyFont="1" applyFill="1" applyBorder="1" applyAlignment="1" applyProtection="1">
      <alignment horizontal="center"/>
      <protection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40" xfId="0" applyFont="1" applyFill="1" applyBorder="1" applyAlignment="1" applyProtection="1">
      <alignment horizontal="center"/>
      <protection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47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4" fillId="34" borderId="54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50" xfId="0" applyFont="1" applyFill="1" applyBorder="1" applyAlignment="1" applyProtection="1">
      <alignment horizontal="left"/>
      <protection locked="0"/>
    </xf>
    <xf numFmtId="0" fontId="9" fillId="33" borderId="55" xfId="0" applyFont="1" applyFill="1" applyBorder="1" applyAlignment="1" applyProtection="1">
      <alignment horizontal="left"/>
      <protection locked="0"/>
    </xf>
    <xf numFmtId="165" fontId="9" fillId="33" borderId="50" xfId="0" applyNumberFormat="1" applyFont="1" applyFill="1" applyBorder="1" applyAlignment="1" applyProtection="1">
      <alignment horizontal="left"/>
      <protection locked="0"/>
    </xf>
    <xf numFmtId="165" fontId="9" fillId="33" borderId="47" xfId="0" applyNumberFormat="1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5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56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57" xfId="0" applyFont="1" applyFill="1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56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49" fontId="9" fillId="34" borderId="59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tabSelected="1" zoomScalePageLayoutView="0" workbookViewId="0" topLeftCell="A19">
      <selection activeCell="CL17" sqref="CL17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230" t="s">
        <v>0</v>
      </c>
      <c r="B1" s="211"/>
      <c r="C1" s="211"/>
      <c r="D1" s="211"/>
      <c r="E1" s="211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221" t="s">
        <v>2</v>
      </c>
      <c r="BN1" s="222"/>
      <c r="BO1" s="222"/>
      <c r="BP1" s="222"/>
      <c r="BQ1" s="222"/>
      <c r="BR1" s="222"/>
      <c r="BS1" s="222"/>
      <c r="BT1" s="222"/>
    </row>
    <row r="2" spans="1:72" ht="10.5" customHeight="1">
      <c r="A2" s="230" t="s">
        <v>3</v>
      </c>
      <c r="B2" s="211"/>
      <c r="C2" s="211"/>
      <c r="D2" s="211"/>
      <c r="E2" s="211"/>
      <c r="F2" s="128"/>
      <c r="G2" s="227" t="s">
        <v>1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3" t="s">
        <v>110</v>
      </c>
      <c r="BN2" s="222"/>
      <c r="BO2" s="222"/>
      <c r="BP2" s="222"/>
      <c r="BQ2" s="222"/>
      <c r="BR2" s="222"/>
      <c r="BS2" s="222"/>
      <c r="BT2" s="222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210" t="s">
        <v>39</v>
      </c>
      <c r="B4" s="210"/>
      <c r="C4" s="210"/>
      <c r="D4" s="210"/>
      <c r="E4" s="210"/>
      <c r="F4" s="210"/>
      <c r="G4" s="211"/>
      <c r="H4" s="211"/>
      <c r="I4" s="177" t="s">
        <v>129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210"/>
      <c r="B5" s="210"/>
      <c r="C5" s="210"/>
      <c r="D5" s="210"/>
      <c r="E5" s="210"/>
      <c r="F5" s="210"/>
      <c r="G5" s="211"/>
      <c r="H5" s="211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2" t="s">
        <v>44</v>
      </c>
      <c r="B7" s="189"/>
      <c r="C7" s="189"/>
      <c r="D7" s="189"/>
      <c r="E7" s="189"/>
      <c r="F7" s="189"/>
      <c r="G7" s="189"/>
      <c r="H7" s="189"/>
      <c r="I7" s="189"/>
      <c r="J7" s="189"/>
      <c r="K7" s="177" t="s">
        <v>128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55"/>
      <c r="AQ7" s="55"/>
      <c r="AR7" s="210" t="s">
        <v>45</v>
      </c>
      <c r="AS7" s="210"/>
      <c r="AT7" s="210"/>
      <c r="AU7" s="210"/>
      <c r="AV7" s="210"/>
      <c r="AW7" s="210"/>
      <c r="AX7" s="211"/>
      <c r="AY7" s="211"/>
      <c r="AZ7" s="177" t="s">
        <v>42</v>
      </c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4"/>
      <c r="BT7" s="214"/>
      <c r="BU7" s="214"/>
      <c r="BV7" s="9"/>
      <c r="BW7" s="9"/>
      <c r="BX7" s="9"/>
      <c r="CZ7" s="11"/>
      <c r="DA7" s="11"/>
    </row>
    <row r="8" spans="1:105" ht="9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55"/>
      <c r="AQ8" s="55"/>
      <c r="AR8" s="210"/>
      <c r="AS8" s="210"/>
      <c r="AT8" s="210"/>
      <c r="AU8" s="210"/>
      <c r="AV8" s="210"/>
      <c r="AW8" s="210"/>
      <c r="AX8" s="211"/>
      <c r="AY8" s="211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6"/>
      <c r="BT8" s="216"/>
      <c r="BU8" s="216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98" t="s">
        <v>46</v>
      </c>
      <c r="B10" s="198"/>
      <c r="C10" s="198"/>
      <c r="D10" s="198"/>
      <c r="E10" s="198"/>
      <c r="F10" s="198"/>
      <c r="G10" s="231"/>
      <c r="H10" s="231"/>
      <c r="I10" s="177" t="s">
        <v>127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36"/>
      <c r="AQ10" s="36"/>
      <c r="AR10" s="171" t="s">
        <v>47</v>
      </c>
      <c r="AS10" s="205"/>
      <c r="AT10" s="205"/>
      <c r="AU10" s="205"/>
      <c r="AV10" s="205"/>
      <c r="AW10" s="205"/>
      <c r="AX10" s="205"/>
      <c r="AY10" s="205"/>
      <c r="AZ10" s="177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4"/>
      <c r="BT10" s="214"/>
      <c r="BU10" s="214"/>
      <c r="BV10" s="38"/>
      <c r="BW10" s="3"/>
      <c r="BX10" s="3"/>
      <c r="BY10" s="3"/>
    </row>
    <row r="11" spans="1:77" ht="9" customHeight="1">
      <c r="A11" s="198"/>
      <c r="B11" s="198"/>
      <c r="C11" s="198"/>
      <c r="D11" s="198"/>
      <c r="E11" s="198"/>
      <c r="F11" s="198"/>
      <c r="G11" s="231"/>
      <c r="H11" s="231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36"/>
      <c r="AQ11" s="36"/>
      <c r="AR11" s="205"/>
      <c r="AS11" s="205"/>
      <c r="AT11" s="205"/>
      <c r="AU11" s="205"/>
      <c r="AV11" s="205"/>
      <c r="AW11" s="205"/>
      <c r="AX11" s="205"/>
      <c r="AY11" s="20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6"/>
      <c r="BT11" s="216"/>
      <c r="BU11" s="216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97" t="s">
        <v>4</v>
      </c>
      <c r="B13" s="197"/>
      <c r="C13" s="198" t="s">
        <v>56</v>
      </c>
      <c r="D13" s="198"/>
      <c r="E13" s="198"/>
      <c r="F13" s="198"/>
      <c r="G13" s="198"/>
      <c r="H13" s="198"/>
      <c r="I13" s="198"/>
      <c r="J13" s="198"/>
      <c r="K13" s="198"/>
      <c r="L13" s="198"/>
      <c r="M13" s="234"/>
      <c r="N13" s="202" t="s">
        <v>111</v>
      </c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3" t="s">
        <v>57</v>
      </c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177" t="s">
        <v>112</v>
      </c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4"/>
      <c r="BT13" s="214"/>
      <c r="BU13" s="214"/>
      <c r="BV13" s="5"/>
      <c r="BW13" s="5"/>
      <c r="BX13" s="5"/>
      <c r="BY13" s="5"/>
    </row>
    <row r="14" spans="1:77" ht="9" customHeight="1">
      <c r="A14" s="197"/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234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6"/>
      <c r="BT14" s="216"/>
      <c r="BU14" s="216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97" t="s">
        <v>5</v>
      </c>
      <c r="B16" s="197"/>
      <c r="C16" s="171" t="s">
        <v>58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205"/>
      <c r="Q16" s="205"/>
      <c r="R16" s="40"/>
      <c r="S16" s="40"/>
      <c r="T16" s="235" t="s">
        <v>59</v>
      </c>
      <c r="U16" s="235"/>
      <c r="V16" s="235"/>
      <c r="W16" s="235"/>
      <c r="X16" s="235"/>
      <c r="Y16" s="235"/>
      <c r="Z16" s="235"/>
      <c r="AA16" s="235"/>
      <c r="AB16" s="235"/>
      <c r="AC16" s="235"/>
      <c r="AD16" s="205"/>
      <c r="AE16" s="205"/>
      <c r="AF16" s="40"/>
      <c r="AG16" s="40"/>
      <c r="AH16" s="202" t="s">
        <v>113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17"/>
      <c r="BG16" s="217"/>
      <c r="BH16" s="217"/>
      <c r="BI16" s="217"/>
      <c r="BJ16" s="217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9"/>
      <c r="BW16" s="9"/>
      <c r="BX16" s="9"/>
      <c r="BY16" s="9"/>
    </row>
    <row r="17" spans="1:77" ht="9" customHeight="1">
      <c r="A17" s="197"/>
      <c r="B17" s="197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205"/>
      <c r="Q17" s="205"/>
      <c r="R17" s="40"/>
      <c r="S17" s="40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05"/>
      <c r="AE17" s="205"/>
      <c r="AF17" s="40"/>
      <c r="AG17" s="40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19"/>
      <c r="BG17" s="219"/>
      <c r="BH17" s="219"/>
      <c r="BI17" s="219"/>
      <c r="BJ17" s="219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24" t="s">
        <v>6</v>
      </c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98" t="s">
        <v>108</v>
      </c>
      <c r="D20" s="198"/>
      <c r="E20" s="198"/>
      <c r="F20" s="198"/>
      <c r="G20" s="198"/>
      <c r="H20" s="205"/>
      <c r="I20" s="205"/>
      <c r="J20" s="205"/>
      <c r="K20" s="205"/>
      <c r="L20" s="205"/>
      <c r="M20" s="205"/>
      <c r="N20" s="174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202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232"/>
      <c r="BC20" s="178" t="s">
        <v>48</v>
      </c>
      <c r="BD20" s="205"/>
      <c r="BE20" s="205"/>
      <c r="BF20" s="205"/>
      <c r="BG20" s="205"/>
      <c r="BH20" s="202" t="s">
        <v>42</v>
      </c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4"/>
      <c r="BW20" s="14"/>
      <c r="BX20" s="14"/>
      <c r="BY20" s="14"/>
    </row>
    <row r="21" spans="1:77" ht="9" customHeight="1">
      <c r="A21" s="39"/>
      <c r="B21" s="39"/>
      <c r="C21" s="198"/>
      <c r="D21" s="198"/>
      <c r="E21" s="198"/>
      <c r="F21" s="198"/>
      <c r="G21" s="198"/>
      <c r="H21" s="205"/>
      <c r="I21" s="205"/>
      <c r="J21" s="205"/>
      <c r="K21" s="205"/>
      <c r="L21" s="205"/>
      <c r="M21" s="205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233"/>
      <c r="BC21" s="205"/>
      <c r="BD21" s="205"/>
      <c r="BE21" s="205"/>
      <c r="BF21" s="205"/>
      <c r="BG21" s="205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98" t="s">
        <v>107</v>
      </c>
      <c r="D23" s="198"/>
      <c r="E23" s="198"/>
      <c r="F23" s="198"/>
      <c r="G23" s="198"/>
      <c r="H23" s="205"/>
      <c r="I23" s="205"/>
      <c r="J23" s="205"/>
      <c r="K23" s="205"/>
      <c r="L23" s="205"/>
      <c r="M23" s="205"/>
      <c r="N23" s="174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202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232"/>
      <c r="BC23" s="178" t="s">
        <v>48</v>
      </c>
      <c r="BD23" s="205"/>
      <c r="BE23" s="205"/>
      <c r="BF23" s="205"/>
      <c r="BG23" s="205"/>
      <c r="BH23" s="202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4"/>
      <c r="BW23" s="14"/>
      <c r="BX23" s="14"/>
      <c r="BY23" s="14"/>
    </row>
    <row r="24" spans="1:77" ht="9" customHeight="1">
      <c r="A24" s="39"/>
      <c r="B24" s="39"/>
      <c r="C24" s="198"/>
      <c r="D24" s="198"/>
      <c r="E24" s="198"/>
      <c r="F24" s="198"/>
      <c r="G24" s="198"/>
      <c r="H24" s="205"/>
      <c r="I24" s="205"/>
      <c r="J24" s="205"/>
      <c r="K24" s="205"/>
      <c r="L24" s="205"/>
      <c r="M24" s="205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233"/>
      <c r="BC24" s="205"/>
      <c r="BD24" s="205"/>
      <c r="BE24" s="205"/>
      <c r="BF24" s="205"/>
      <c r="BG24" s="205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98" t="s">
        <v>61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2" t="s">
        <v>125</v>
      </c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40"/>
      <c r="AR26" s="46"/>
      <c r="AS26" s="173" t="s">
        <v>62</v>
      </c>
      <c r="AT26" s="204"/>
      <c r="AU26" s="204"/>
      <c r="AV26" s="204"/>
      <c r="AW26" s="204"/>
      <c r="AX26" s="204"/>
      <c r="AY26" s="204"/>
      <c r="AZ26" s="204"/>
      <c r="BA26" s="204"/>
      <c r="BB26" s="205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3"/>
      <c r="BW26" s="16"/>
      <c r="BX26" s="16"/>
      <c r="BY26" s="16"/>
    </row>
    <row r="27" spans="1:77" ht="9" customHeight="1">
      <c r="A27" s="39"/>
      <c r="B27" s="39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46"/>
      <c r="AR27" s="46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171" t="s">
        <v>63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174" t="s">
        <v>126</v>
      </c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40"/>
      <c r="AI29" s="45"/>
      <c r="AJ29" s="206" t="s">
        <v>49</v>
      </c>
      <c r="AK29" s="196"/>
      <c r="AL29" s="196"/>
      <c r="AM29" s="196"/>
      <c r="AN29" s="174" t="s">
        <v>114</v>
      </c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3"/>
      <c r="BD29" s="178" t="s">
        <v>11</v>
      </c>
      <c r="BE29" s="178"/>
      <c r="BF29" s="178"/>
      <c r="BG29" s="178"/>
      <c r="BH29" s="177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"/>
      <c r="BW29" s="17"/>
      <c r="BX29" s="17"/>
      <c r="BY29" s="17"/>
    </row>
    <row r="30" spans="1:77" ht="9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45"/>
      <c r="AI30" s="45"/>
      <c r="AJ30" s="196"/>
      <c r="AK30" s="196"/>
      <c r="AL30" s="196"/>
      <c r="AM30" s="19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3"/>
      <c r="BD30" s="178"/>
      <c r="BE30" s="178"/>
      <c r="BF30" s="178"/>
      <c r="BG30" s="178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171" t="s">
        <v>64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99"/>
      <c r="P32" s="200"/>
      <c r="Q32" s="200"/>
      <c r="R32" s="17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40"/>
      <c r="AI32" s="45"/>
      <c r="AJ32" s="206" t="s">
        <v>49</v>
      </c>
      <c r="AK32" s="196"/>
      <c r="AL32" s="196"/>
      <c r="AM32" s="196"/>
      <c r="AN32" s="174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3"/>
      <c r="BD32" s="178" t="s">
        <v>11</v>
      </c>
      <c r="BE32" s="178"/>
      <c r="BF32" s="178"/>
      <c r="BG32" s="178"/>
      <c r="BH32" s="177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"/>
      <c r="BW32" s="17"/>
      <c r="BX32" s="17"/>
      <c r="BY32" s="17"/>
    </row>
    <row r="33" spans="1:77" ht="9" customHeight="1">
      <c r="A33" s="39"/>
      <c r="B33" s="39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99"/>
      <c r="P33" s="200"/>
      <c r="Q33" s="200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45"/>
      <c r="AI33" s="45"/>
      <c r="AJ33" s="196"/>
      <c r="AK33" s="196"/>
      <c r="AL33" s="196"/>
      <c r="AM33" s="19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3"/>
      <c r="BD33" s="178"/>
      <c r="BE33" s="178"/>
      <c r="BF33" s="178"/>
      <c r="BG33" s="178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171" t="s">
        <v>65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99"/>
      <c r="P35" s="200"/>
      <c r="Q35" s="200"/>
      <c r="R35" s="174" t="s">
        <v>115</v>
      </c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40"/>
      <c r="AI35" s="45"/>
      <c r="AJ35" s="206" t="s">
        <v>49</v>
      </c>
      <c r="AK35" s="196"/>
      <c r="AL35" s="196"/>
      <c r="AM35" s="196"/>
      <c r="AN35" s="174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3"/>
      <c r="BD35" s="178" t="s">
        <v>11</v>
      </c>
      <c r="BE35" s="178"/>
      <c r="BF35" s="178"/>
      <c r="BG35" s="178"/>
      <c r="BH35" s="177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"/>
      <c r="BW35" s="17"/>
      <c r="BX35" s="17"/>
      <c r="BY35" s="17"/>
    </row>
    <row r="36" spans="1:77" ht="9" customHeight="1">
      <c r="A36" s="39"/>
      <c r="B36" s="39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99"/>
      <c r="P36" s="200"/>
      <c r="Q36" s="200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45"/>
      <c r="AI36" s="45"/>
      <c r="AJ36" s="196"/>
      <c r="AK36" s="196"/>
      <c r="AL36" s="196"/>
      <c r="AM36" s="19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3"/>
      <c r="BD36" s="178"/>
      <c r="BE36" s="178"/>
      <c r="BF36" s="178"/>
      <c r="BG36" s="178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171" t="s">
        <v>66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99"/>
      <c r="P38" s="200"/>
      <c r="Q38" s="200"/>
      <c r="R38" s="174" t="s">
        <v>115</v>
      </c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40"/>
      <c r="AI38" s="45"/>
      <c r="AJ38" s="206" t="s">
        <v>49</v>
      </c>
      <c r="AK38" s="196"/>
      <c r="AL38" s="196"/>
      <c r="AM38" s="196"/>
      <c r="AN38" s="174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3"/>
      <c r="BD38" s="178" t="s">
        <v>11</v>
      </c>
      <c r="BE38" s="178"/>
      <c r="BF38" s="178"/>
      <c r="BG38" s="178"/>
      <c r="BH38" s="177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"/>
      <c r="BW38" s="17"/>
      <c r="BX38" s="17"/>
      <c r="BY38" s="17"/>
    </row>
    <row r="39" spans="1:77" ht="9" customHeight="1">
      <c r="A39" s="39"/>
      <c r="B39" s="39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99"/>
      <c r="P39" s="200"/>
      <c r="Q39" s="200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45"/>
      <c r="AI39" s="45"/>
      <c r="AJ39" s="196"/>
      <c r="AK39" s="196"/>
      <c r="AL39" s="196"/>
      <c r="AM39" s="19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3"/>
      <c r="BD39" s="178"/>
      <c r="BE39" s="178"/>
      <c r="BF39" s="178"/>
      <c r="BG39" s="178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97" t="s">
        <v>7</v>
      </c>
      <c r="B41" s="197"/>
      <c r="C41" s="171" t="s">
        <v>50</v>
      </c>
      <c r="D41" s="171"/>
      <c r="E41" s="171"/>
      <c r="F41" s="171"/>
      <c r="G41" s="171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74" t="s">
        <v>115</v>
      </c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48"/>
      <c r="AI41" s="40"/>
      <c r="AJ41" s="171" t="s">
        <v>51</v>
      </c>
      <c r="AK41" s="200"/>
      <c r="AL41" s="200"/>
      <c r="AM41" s="200"/>
      <c r="AN41" s="200"/>
      <c r="AO41" s="200"/>
      <c r="AP41" s="200"/>
      <c r="AQ41" s="200"/>
      <c r="AR41" s="200"/>
      <c r="AS41" s="200"/>
      <c r="AT41" s="174"/>
      <c r="AU41" s="175"/>
      <c r="AV41" s="175"/>
      <c r="AW41" s="175"/>
      <c r="AX41" s="175"/>
      <c r="AY41" s="175"/>
      <c r="AZ41" s="175"/>
      <c r="BA41" s="175"/>
      <c r="BB41" s="175"/>
      <c r="BC41" s="13"/>
      <c r="BD41" s="178" t="s">
        <v>11</v>
      </c>
      <c r="BE41" s="178"/>
      <c r="BF41" s="178"/>
      <c r="BG41" s="178"/>
      <c r="BH41" s="177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"/>
      <c r="BW41" s="17"/>
      <c r="BX41" s="17"/>
      <c r="BY41" s="17"/>
    </row>
    <row r="42" spans="1:77" ht="9" customHeight="1">
      <c r="A42" s="197"/>
      <c r="B42" s="197"/>
      <c r="C42" s="171"/>
      <c r="D42" s="171"/>
      <c r="E42" s="171"/>
      <c r="F42" s="171"/>
      <c r="G42" s="171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48"/>
      <c r="AI42" s="49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176"/>
      <c r="AU42" s="176"/>
      <c r="AV42" s="176"/>
      <c r="AW42" s="176"/>
      <c r="AX42" s="176"/>
      <c r="AY42" s="176"/>
      <c r="AZ42" s="176"/>
      <c r="BA42" s="176"/>
      <c r="BB42" s="176"/>
      <c r="BC42" s="13"/>
      <c r="BD42" s="178"/>
      <c r="BE42" s="178"/>
      <c r="BF42" s="178"/>
      <c r="BG42" s="178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97" t="s">
        <v>8</v>
      </c>
      <c r="B44" s="197"/>
      <c r="C44" s="198" t="s">
        <v>9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97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171" t="s">
        <v>67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4" t="s">
        <v>124</v>
      </c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171" t="s">
        <v>68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7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8"/>
      <c r="AT50" s="178" t="s">
        <v>10</v>
      </c>
      <c r="AU50" s="178"/>
      <c r="AV50" s="45"/>
      <c r="AW50" s="177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"/>
      <c r="BW50" s="17"/>
      <c r="BX50" s="17"/>
      <c r="BY50" s="17"/>
    </row>
    <row r="51" spans="1:77" ht="9" customHeight="1">
      <c r="A51" s="39"/>
      <c r="B51" s="3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8"/>
      <c r="AT51" s="178"/>
      <c r="AU51" s="178"/>
      <c r="AV51" s="45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3" t="s">
        <v>69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4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6"/>
      <c r="AT53" s="17"/>
      <c r="AU53" s="173" t="s">
        <v>70</v>
      </c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3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"/>
      <c r="BW53" s="19"/>
      <c r="BX53" s="19"/>
      <c r="BY53" s="19"/>
    </row>
    <row r="54" spans="1:77" ht="9" customHeight="1">
      <c r="A54" s="39"/>
      <c r="B54" s="39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6"/>
      <c r="AT54" s="17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167" t="s">
        <v>98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">
      <c r="A61" s="72"/>
      <c r="B61" s="173" t="s">
        <v>52</v>
      </c>
      <c r="C61" s="236"/>
      <c r="D61" s="236"/>
      <c r="E61" s="236"/>
      <c r="F61" s="236"/>
      <c r="G61" s="236"/>
      <c r="H61" s="236"/>
      <c r="I61" s="236"/>
      <c r="J61" s="236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35"/>
      <c r="AI61" s="35"/>
      <c r="AJ61" s="35"/>
      <c r="AK61" s="35"/>
      <c r="AL61" s="73"/>
      <c r="AM61" s="191" t="s">
        <v>11</v>
      </c>
      <c r="AN61" s="189"/>
      <c r="AO61" s="189"/>
      <c r="AP61" s="18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">
      <c r="A63" s="68"/>
      <c r="B63" s="173" t="s">
        <v>53</v>
      </c>
      <c r="C63" s="236"/>
      <c r="D63" s="236"/>
      <c r="E63" s="236"/>
      <c r="F63" s="236"/>
      <c r="G63" s="236"/>
      <c r="H63" s="236"/>
      <c r="I63" s="236"/>
      <c r="J63" s="236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35"/>
      <c r="AI63" s="35"/>
      <c r="AJ63" s="35"/>
      <c r="AK63" s="35"/>
      <c r="AL63" s="35"/>
      <c r="AM63" s="191" t="s">
        <v>11</v>
      </c>
      <c r="AN63" s="189"/>
      <c r="AO63" s="189"/>
      <c r="AP63" s="18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">
      <c r="A65" s="68"/>
      <c r="B65" s="173" t="s">
        <v>54</v>
      </c>
      <c r="C65" s="236"/>
      <c r="D65" s="236"/>
      <c r="E65" s="236"/>
      <c r="F65" s="236"/>
      <c r="G65" s="236"/>
      <c r="H65" s="236"/>
      <c r="I65" s="236"/>
      <c r="J65" s="236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35"/>
      <c r="AI65" s="35"/>
      <c r="AJ65" s="35"/>
      <c r="AK65" s="35"/>
      <c r="AL65" s="35"/>
      <c r="AM65" s="191" t="s">
        <v>11</v>
      </c>
      <c r="AN65" s="189"/>
      <c r="AO65" s="189"/>
      <c r="AP65" s="18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">
      <c r="A67" s="68"/>
      <c r="B67" s="173" t="s">
        <v>55</v>
      </c>
      <c r="C67" s="236"/>
      <c r="D67" s="236"/>
      <c r="E67" s="236"/>
      <c r="F67" s="236"/>
      <c r="G67" s="236"/>
      <c r="H67" s="236"/>
      <c r="I67" s="236"/>
      <c r="J67" s="236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37"/>
      <c r="AI67" s="37"/>
      <c r="AJ67" s="37"/>
      <c r="AK67" s="37"/>
      <c r="AL67" s="37"/>
      <c r="AM67" s="191" t="s">
        <v>11</v>
      </c>
      <c r="AN67" s="189"/>
      <c r="AO67" s="189"/>
      <c r="AP67" s="18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240" t="s">
        <v>12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184" t="s">
        <v>99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6"/>
      <c r="AX70" s="186"/>
      <c r="AY70" s="186"/>
      <c r="AZ70" s="186"/>
      <c r="BA70" s="186"/>
      <c r="BB70" s="186"/>
      <c r="BC70" s="186"/>
      <c r="BD70" s="186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">
      <c r="A72" s="68"/>
      <c r="B72" s="188" t="s">
        <v>41</v>
      </c>
      <c r="C72" s="189"/>
      <c r="D72" s="189"/>
      <c r="E72" s="189"/>
      <c r="F72" s="189"/>
      <c r="G72" s="189"/>
      <c r="H72" s="189"/>
      <c r="I72" s="189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82"/>
      <c r="AI72" s="82"/>
      <c r="AJ72" s="82"/>
      <c r="AK72" s="82"/>
      <c r="AL72" s="82"/>
      <c r="AM72" s="191" t="s">
        <v>11</v>
      </c>
      <c r="AN72" s="189"/>
      <c r="AO72" s="189"/>
      <c r="AP72" s="189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187" t="s">
        <v>43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2"/>
      <c r="BU74" s="2"/>
      <c r="BV74" s="83"/>
      <c r="BW74" s="83"/>
      <c r="BX74" s="83"/>
      <c r="BY74" s="83"/>
    </row>
    <row r="75" spans="2:77" ht="12.75" customHeight="1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179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57"/>
      <c r="BI76" s="182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60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169"/>
      <c r="AK78" s="170"/>
      <c r="AL78" s="170"/>
      <c r="AM78" s="170"/>
      <c r="AN78" s="170"/>
      <c r="AO78" s="170"/>
      <c r="AP78" s="170"/>
      <c r="AQ78" s="170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169"/>
      <c r="BJ78" s="170"/>
      <c r="BK78" s="170"/>
      <c r="BL78" s="170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69:S69"/>
    <mergeCell ref="AM65:AP65"/>
    <mergeCell ref="AQ65:BD65"/>
    <mergeCell ref="AM67:AP67"/>
    <mergeCell ref="AQ67:BD67"/>
    <mergeCell ref="B65:J65"/>
    <mergeCell ref="B67:J67"/>
    <mergeCell ref="K67:AG67"/>
    <mergeCell ref="K63:AG63"/>
    <mergeCell ref="K65:AG65"/>
    <mergeCell ref="B63:J63"/>
    <mergeCell ref="AM61:AP61"/>
    <mergeCell ref="AQ61:BD61"/>
    <mergeCell ref="AM63:AP63"/>
    <mergeCell ref="AQ63:BD63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R38:AG39"/>
    <mergeCell ref="C23:M24"/>
    <mergeCell ref="AL23:BA24"/>
    <mergeCell ref="BB23:BB24"/>
    <mergeCell ref="AC23:AK24"/>
    <mergeCell ref="A29:Q30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N20:AA21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A4:H5"/>
    <mergeCell ref="A7:J8"/>
    <mergeCell ref="A13:B14"/>
    <mergeCell ref="A16:B17"/>
    <mergeCell ref="C32:Q33"/>
    <mergeCell ref="I10:AO11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AJ35:AM36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BI76:BU77"/>
    <mergeCell ref="B70:BD70"/>
    <mergeCell ref="B74:BS75"/>
    <mergeCell ref="B72:I72"/>
    <mergeCell ref="J72:AG72"/>
    <mergeCell ref="AM72:AP72"/>
    <mergeCell ref="AQ72:BD72"/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320" t="s">
        <v>42</v>
      </c>
      <c r="B1" s="320"/>
      <c r="C1" s="107"/>
      <c r="D1" s="321" t="s">
        <v>42</v>
      </c>
      <c r="E1" s="322"/>
      <c r="F1" s="322"/>
      <c r="G1" s="322"/>
      <c r="H1" s="322"/>
      <c r="I1" s="322"/>
      <c r="J1" s="322"/>
      <c r="K1" s="322"/>
      <c r="L1" s="322"/>
      <c r="M1" s="322"/>
      <c r="N1" s="107"/>
      <c r="O1" s="127" t="s">
        <v>2</v>
      </c>
    </row>
    <row r="2" spans="1:15" ht="14.25">
      <c r="A2" s="320" t="s">
        <v>42</v>
      </c>
      <c r="B2" s="320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323" t="s">
        <v>39</v>
      </c>
      <c r="B4" s="320"/>
      <c r="C4" s="320"/>
      <c r="D4" s="310" t="str">
        <f>IF('ecs4 pg 1'!I4="","",'ecs4 pg 1'!I4)</f>
        <v>D38</v>
      </c>
      <c r="E4" s="324"/>
      <c r="F4" s="324"/>
      <c r="G4" s="324"/>
      <c r="H4" s="104"/>
      <c r="I4" s="303" t="s">
        <v>38</v>
      </c>
      <c r="J4" s="303"/>
      <c r="K4" s="310" t="str">
        <f>IF('ecs4 pg 1'!K7="","",'ecs4 pg 1'!K7)</f>
        <v>SW 1/4, Section 16, T6S, R17E</v>
      </c>
      <c r="L4" s="311"/>
      <c r="M4" s="311"/>
      <c r="N4" s="311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312" t="s">
        <v>14</v>
      </c>
      <c r="D6" s="313"/>
      <c r="E6" s="313"/>
      <c r="F6" s="313"/>
      <c r="G6" s="313"/>
      <c r="H6" s="313"/>
      <c r="I6" s="313"/>
      <c r="J6" s="314"/>
      <c r="K6" s="312" t="s">
        <v>15</v>
      </c>
      <c r="L6" s="315"/>
      <c r="M6" s="315"/>
      <c r="N6" s="315"/>
      <c r="O6" s="316"/>
    </row>
    <row r="7" spans="1:15" ht="15" thickBot="1">
      <c r="A7" s="106"/>
      <c r="B7" s="144"/>
      <c r="C7" s="317" t="s">
        <v>109</v>
      </c>
      <c r="D7" s="318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319" t="s">
        <v>42</v>
      </c>
      <c r="O7" s="314"/>
    </row>
    <row r="8" spans="1:15" ht="42" customHeight="1" thickBot="1">
      <c r="A8" s="106"/>
      <c r="B8" s="145"/>
      <c r="C8" s="304" t="s">
        <v>26</v>
      </c>
      <c r="D8" s="305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306" t="s">
        <v>25</v>
      </c>
      <c r="O8" s="307"/>
    </row>
    <row r="9" spans="1:15" ht="15" customHeight="1">
      <c r="A9" s="106"/>
      <c r="B9" s="297" t="s">
        <v>102</v>
      </c>
      <c r="C9" s="308" t="s">
        <v>116</v>
      </c>
      <c r="D9" s="309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1.52</v>
      </c>
      <c r="J9" s="154">
        <f>IF(G9="","",ROUND(H9*I9,2))</f>
        <v>152</v>
      </c>
      <c r="K9" s="155"/>
      <c r="L9" s="156"/>
      <c r="M9" s="157">
        <f>IF(K9="","",ROUND(K9*L9/100,2))</f>
      </c>
      <c r="N9" s="280"/>
      <c r="O9" s="281"/>
    </row>
    <row r="10" spans="1:15" ht="15" customHeight="1">
      <c r="A10" s="106"/>
      <c r="B10" s="260"/>
      <c r="C10" s="290" t="s">
        <v>117</v>
      </c>
      <c r="D10" s="271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1.52</v>
      </c>
      <c r="J10" s="154">
        <f aca="true" t="shared" si="2" ref="J10:J16">IF(G10="","",ROUND(H10*I10,2))</f>
        <v>1.09</v>
      </c>
      <c r="K10" s="158"/>
      <c r="L10" s="93"/>
      <c r="M10" s="103">
        <f aca="true" t="shared" si="3" ref="M10:M16">IF(K10="","",ROUND(K10*L10/100,2))</f>
      </c>
      <c r="N10" s="246"/>
      <c r="O10" s="269"/>
    </row>
    <row r="11" spans="1:15" ht="15" customHeight="1">
      <c r="A11" s="106"/>
      <c r="B11" s="260"/>
      <c r="C11" s="290" t="s">
        <v>118</v>
      </c>
      <c r="D11" s="271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1.52</v>
      </c>
      <c r="J11" s="154">
        <f t="shared" si="2"/>
        <v>18.62</v>
      </c>
      <c r="K11" s="158"/>
      <c r="L11" s="93"/>
      <c r="M11" s="103">
        <f t="shared" si="3"/>
      </c>
      <c r="N11" s="246"/>
      <c r="O11" s="269"/>
    </row>
    <row r="12" spans="1:15" ht="15" customHeight="1">
      <c r="A12" s="106"/>
      <c r="B12" s="260"/>
      <c r="C12" s="290" t="s">
        <v>119</v>
      </c>
      <c r="D12" s="271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1.52</v>
      </c>
      <c r="J12" s="154">
        <f t="shared" si="2"/>
        <v>11.86</v>
      </c>
      <c r="K12" s="158"/>
      <c r="L12" s="93"/>
      <c r="M12" s="103">
        <f t="shared" si="3"/>
      </c>
      <c r="N12" s="246"/>
      <c r="O12" s="269"/>
    </row>
    <row r="13" spans="1:15" ht="15" customHeight="1">
      <c r="A13" s="106"/>
      <c r="B13" s="260"/>
      <c r="C13" s="290"/>
      <c r="D13" s="271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46"/>
      <c r="O13" s="269"/>
    </row>
    <row r="14" spans="1:15" ht="15" customHeight="1">
      <c r="A14" s="106"/>
      <c r="B14" s="260"/>
      <c r="C14" s="290"/>
      <c r="D14" s="271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46"/>
      <c r="O14" s="269"/>
    </row>
    <row r="15" spans="1:15" ht="15" customHeight="1">
      <c r="A15" s="106"/>
      <c r="B15" s="260"/>
      <c r="C15" s="290"/>
      <c r="D15" s="271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46"/>
      <c r="O15" s="251"/>
    </row>
    <row r="16" spans="1:15" ht="15" customHeight="1">
      <c r="A16" s="106"/>
      <c r="B16" s="260"/>
      <c r="C16" s="290"/>
      <c r="D16" s="271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46"/>
      <c r="O16" s="251"/>
    </row>
    <row r="17" spans="1:15" ht="15" customHeight="1" thickBot="1">
      <c r="A17" s="106"/>
      <c r="B17" s="298"/>
      <c r="C17" s="294"/>
      <c r="D17" s="295"/>
      <c r="E17" s="295"/>
      <c r="F17" s="296"/>
      <c r="G17" s="98">
        <f>IF(SUM(G9:G16)=0,"",SUM(G9:G16))</f>
        <v>200</v>
      </c>
      <c r="H17" s="244"/>
      <c r="I17" s="245"/>
      <c r="J17" s="245"/>
      <c r="K17" s="241"/>
      <c r="L17" s="242"/>
      <c r="M17" s="242"/>
      <c r="N17" s="242"/>
      <c r="O17" s="243"/>
    </row>
    <row r="18" spans="1:15" ht="15" customHeight="1">
      <c r="A18" s="106"/>
      <c r="B18" s="297" t="s">
        <v>103</v>
      </c>
      <c r="C18" s="299"/>
      <c r="D18" s="300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301"/>
      <c r="O18" s="281"/>
    </row>
    <row r="19" spans="1:15" ht="15" customHeight="1">
      <c r="A19" s="106"/>
      <c r="B19" s="260"/>
      <c r="C19" s="290"/>
      <c r="D19" s="271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302"/>
      <c r="O19" s="269"/>
    </row>
    <row r="20" spans="1:15" ht="15" customHeight="1">
      <c r="A20" s="106"/>
      <c r="B20" s="260"/>
      <c r="C20" s="290"/>
      <c r="D20" s="291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46"/>
      <c r="O20" s="251"/>
    </row>
    <row r="21" spans="1:15" ht="15" customHeight="1">
      <c r="A21" s="106"/>
      <c r="B21" s="260"/>
      <c r="C21" s="290"/>
      <c r="D21" s="291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46"/>
      <c r="O21" s="251"/>
    </row>
    <row r="22" spans="1:15" ht="15" customHeight="1">
      <c r="A22" s="106"/>
      <c r="B22" s="260"/>
      <c r="C22" s="290"/>
      <c r="D22" s="291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46"/>
      <c r="O22" s="251"/>
    </row>
    <row r="23" spans="1:15" ht="15" customHeight="1">
      <c r="A23" s="106"/>
      <c r="B23" s="260"/>
      <c r="C23" s="290"/>
      <c r="D23" s="291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46"/>
      <c r="O23" s="251"/>
    </row>
    <row r="24" spans="1:15" ht="15" customHeight="1">
      <c r="A24" s="106"/>
      <c r="B24" s="260"/>
      <c r="C24" s="290"/>
      <c r="D24" s="291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46"/>
      <c r="O24" s="251"/>
    </row>
    <row r="25" spans="1:15" ht="15" customHeight="1">
      <c r="A25" s="106"/>
      <c r="B25" s="260"/>
      <c r="C25" s="292"/>
      <c r="D25" s="293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46"/>
      <c r="O25" s="251"/>
    </row>
    <row r="26" spans="1:15" ht="15" customHeight="1">
      <c r="A26" s="106"/>
      <c r="B26" s="260"/>
      <c r="C26" s="290"/>
      <c r="D26" s="291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46"/>
      <c r="O26" s="247"/>
    </row>
    <row r="27" spans="1:15" ht="15" customHeight="1">
      <c r="A27" s="106"/>
      <c r="B27" s="260"/>
      <c r="C27" s="290"/>
      <c r="D27" s="271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46"/>
      <c r="O27" s="251"/>
    </row>
    <row r="28" spans="1:15" ht="15" customHeight="1" thickBot="1">
      <c r="A28" s="106"/>
      <c r="B28" s="298"/>
      <c r="C28" s="282"/>
      <c r="D28" s="282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248"/>
      <c r="L28" s="249"/>
      <c r="M28" s="249"/>
      <c r="N28" s="249"/>
      <c r="O28" s="250"/>
    </row>
    <row r="29" spans="1:15" ht="28.5" customHeight="1" thickBot="1">
      <c r="A29" s="106"/>
      <c r="B29" s="260" t="s">
        <v>104</v>
      </c>
      <c r="C29" s="285" t="s">
        <v>31</v>
      </c>
      <c r="D29" s="286"/>
      <c r="E29" s="287" t="s">
        <v>74</v>
      </c>
      <c r="F29" s="288"/>
      <c r="G29" s="132" t="s">
        <v>29</v>
      </c>
      <c r="H29" s="283" t="s">
        <v>78</v>
      </c>
      <c r="I29" s="289"/>
      <c r="J29" s="284"/>
      <c r="K29" s="133" t="s">
        <v>75</v>
      </c>
      <c r="L29" s="132" t="s">
        <v>76</v>
      </c>
      <c r="M29" s="133" t="s">
        <v>77</v>
      </c>
      <c r="N29" s="283" t="s">
        <v>25</v>
      </c>
      <c r="O29" s="284"/>
    </row>
    <row r="30" spans="1:15" ht="15" customHeight="1">
      <c r="A30" s="106"/>
      <c r="B30" s="261"/>
      <c r="C30" s="276"/>
      <c r="D30" s="277"/>
      <c r="E30" s="272"/>
      <c r="F30" s="273"/>
      <c r="G30" s="90"/>
      <c r="H30" s="278">
        <f>IF(C30="none","",IF(C30="","",E30*G30))</f>
      </c>
      <c r="I30" s="279"/>
      <c r="J30" s="279"/>
      <c r="K30" s="149"/>
      <c r="L30" s="150"/>
      <c r="M30" s="151">
        <f>IF(K30="","",K30*L30/100)</f>
      </c>
      <c r="N30" s="280"/>
      <c r="O30" s="281"/>
    </row>
    <row r="31" spans="1:15" ht="15" customHeight="1">
      <c r="A31" s="106"/>
      <c r="B31" s="261"/>
      <c r="C31" s="270"/>
      <c r="D31" s="271"/>
      <c r="E31" s="272"/>
      <c r="F31" s="273"/>
      <c r="G31" s="163">
        <f>IF(C31="none","",IF(C31="","",$I$9))</f>
      </c>
      <c r="H31" s="274">
        <f>IF(C31="none","",IF(C31="","",E31*G31))</f>
      </c>
      <c r="I31" s="275"/>
      <c r="J31" s="275"/>
      <c r="K31" s="152"/>
      <c r="L31" s="88"/>
      <c r="M31" s="100">
        <f>IF(K31="","",K31*L31/100)</f>
      </c>
      <c r="N31" s="246"/>
      <c r="O31" s="269"/>
    </row>
    <row r="32" spans="1:15" ht="15" customHeight="1">
      <c r="A32" s="106"/>
      <c r="B32" s="261"/>
      <c r="C32" s="270"/>
      <c r="D32" s="271"/>
      <c r="E32" s="272"/>
      <c r="F32" s="273"/>
      <c r="G32" s="163">
        <f>IF(C32="none","",IF(C32="","",$I$9))</f>
      </c>
      <c r="H32" s="274">
        <f>IF(C32="none","",IF(C32="","",E32*G32))</f>
      </c>
      <c r="I32" s="275"/>
      <c r="J32" s="275"/>
      <c r="K32" s="152"/>
      <c r="L32" s="88"/>
      <c r="M32" s="100">
        <f>IF(K32="","",K32*L32/100)</f>
      </c>
      <c r="N32" s="246"/>
      <c r="O32" s="269"/>
    </row>
    <row r="33" spans="1:15" ht="15" customHeight="1" thickBot="1">
      <c r="A33" s="106"/>
      <c r="B33" s="262"/>
      <c r="C33" s="263"/>
      <c r="D33" s="264"/>
      <c r="E33" s="265"/>
      <c r="F33" s="266"/>
      <c r="G33" s="164">
        <f>IF(C33="none","",IF(C33="","",$I$9))</f>
      </c>
      <c r="H33" s="267">
        <f>IF(C33="none","",IF(C33="","",E33*G33))</f>
      </c>
      <c r="I33" s="268"/>
      <c r="J33" s="268"/>
      <c r="K33" s="153"/>
      <c r="L33" s="101"/>
      <c r="M33" s="146">
        <f>IF(K33="","",K33*L33/100)</f>
      </c>
      <c r="N33" s="254"/>
      <c r="O33" s="255"/>
    </row>
    <row r="34" ht="7.5" customHeight="1"/>
    <row r="35" spans="1:11" ht="12.75">
      <c r="A35" s="256" t="s">
        <v>79</v>
      </c>
      <c r="B35" s="252"/>
      <c r="C35" s="252"/>
      <c r="D35" s="252"/>
      <c r="E35" s="252"/>
      <c r="F35" s="252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257" t="s">
        <v>97</v>
      </c>
      <c r="C37" s="257"/>
      <c r="D37" s="252"/>
      <c r="E37" s="252"/>
      <c r="F37" s="252"/>
      <c r="G37" s="252"/>
      <c r="H37" s="252"/>
      <c r="I37" s="252"/>
      <c r="K37" s="114" t="s">
        <v>33</v>
      </c>
    </row>
    <row r="38" spans="4:6" ht="12.75">
      <c r="D38" s="258">
        <v>100</v>
      </c>
      <c r="E38" s="259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252"/>
      <c r="K41" s="252"/>
      <c r="L41" s="252"/>
      <c r="M41" s="252"/>
      <c r="O41" s="252"/>
    </row>
    <row r="42" spans="1:15" ht="12.75">
      <c r="A42" s="113" t="s">
        <v>83</v>
      </c>
      <c r="B42" s="108" t="s">
        <v>91</v>
      </c>
      <c r="J42" s="253"/>
      <c r="K42" s="253"/>
      <c r="L42" s="253"/>
      <c r="M42" s="253"/>
      <c r="N42" s="117"/>
      <c r="O42" s="253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252"/>
      <c r="K46" s="252"/>
      <c r="L46" s="252"/>
      <c r="M46" s="252"/>
      <c r="O46" s="252"/>
    </row>
    <row r="47" spans="1:42" ht="12.75" customHeight="1">
      <c r="A47" s="113" t="s">
        <v>88</v>
      </c>
      <c r="B47" s="108" t="s">
        <v>96</v>
      </c>
      <c r="H47" s="118"/>
      <c r="J47" s="253"/>
      <c r="K47" s="253"/>
      <c r="L47" s="253"/>
      <c r="M47" s="253"/>
      <c r="N47" s="117"/>
      <c r="O47" s="253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23:D23"/>
    <mergeCell ref="N23:O23"/>
    <mergeCell ref="C27:D27"/>
    <mergeCell ref="C24:D24"/>
    <mergeCell ref="N24:O24"/>
    <mergeCell ref="C26:D26"/>
    <mergeCell ref="N25:O25"/>
    <mergeCell ref="C25:D25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K17:O17"/>
    <mergeCell ref="H17:J17"/>
    <mergeCell ref="N26:O26"/>
    <mergeCell ref="K28:O28"/>
    <mergeCell ref="N27:O27"/>
    <mergeCell ref="N21:O21"/>
    <mergeCell ref="N22:O22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2009-11-10T16:25:12Z</cp:lastPrinted>
  <dcterms:created xsi:type="dcterms:W3CDTF">2004-11-23T16:19:16Z</dcterms:created>
  <dcterms:modified xsi:type="dcterms:W3CDTF">2023-10-04T23:32:59Z</dcterms:modified>
  <cp:category/>
  <cp:version/>
  <cp:contentType/>
  <cp:contentStatus/>
</cp:coreProperties>
</file>