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60" windowWidth="15195" windowHeight="9465" activeTab="0"/>
  </bookViews>
  <sheets>
    <sheet name="Storage Tank Heater" sheetId="1" r:id="rId1"/>
    <sheet name="Tankless Heater" sheetId="2" r:id="rId2"/>
    <sheet name="Dishmachine Specs" sheetId="3" r:id="rId3"/>
    <sheet name="Recovery Rates" sheetId="4" r:id="rId4"/>
  </sheets>
  <definedNames>
    <definedName name="_xlnm.Print_Area" localSheetId="3">'Recovery Rates'!$A$1:$I$18</definedName>
    <definedName name="_xlnm.Print_Area" localSheetId="0">'Storage Tank Heater'!$1:$55</definedName>
    <definedName name="_xlnm.Print_Area" localSheetId="1">'Tankless Heater'!$A$1:$D$21</definedName>
    <definedName name="Z_8CD88501_C751_49BA_B014_26D4C3B408EA_.wvu.Cols" localSheetId="0" hidden="1">'Storage Tank Heater'!$J:$IV</definedName>
    <definedName name="Z_8CD88501_C751_49BA_B014_26D4C3B408EA_.wvu.PrintArea" localSheetId="0" hidden="1">'Storage Tank Heater'!$A$1:$I$58</definedName>
    <definedName name="Z_8CD88501_C751_49BA_B014_26D4C3B408EA_.wvu.Rows" localSheetId="0" hidden="1">'Storage Tank Heater'!#REF!,'Storage Tank Heater'!#REF!</definedName>
  </definedNames>
  <calcPr fullCalcOnLoad="1"/>
</workbook>
</file>

<file path=xl/sharedStrings.xml><?xml version="1.0" encoding="utf-8"?>
<sst xmlns="http://schemas.openxmlformats.org/spreadsheetml/2006/main" count="5812" uniqueCount="1381">
  <si>
    <t>Recovery Rate (GPH) of Existing or Proposed Water Heater</t>
  </si>
  <si>
    <t>Enter the input (BTU or kW) of the existing or proposed water heater</t>
  </si>
  <si>
    <t>The Recovery Rate in Gallons Per Hour (GPH) will be calculated</t>
  </si>
  <si>
    <t>Enter BTU (000's) of existing or proposed gas water heater:</t>
  </si>
  <si>
    <t>,000 BTU</t>
  </si>
  <si>
    <t>Enter kW of existing or proposed electric water heater:</t>
  </si>
  <si>
    <t>kW</t>
  </si>
  <si>
    <t>Calculated Recovery Rates (GPH):</t>
  </si>
  <si>
    <t>Gas Water Heater</t>
  </si>
  <si>
    <t>Electric Water Heater</t>
  </si>
  <si>
    <t>100°F temperature rise:</t>
  </si>
  <si>
    <t>90°F temperature rise:</t>
  </si>
  <si>
    <t>80°F temperature rise:</t>
  </si>
  <si>
    <t>Storage Tank Water Heater Sizing Calculator</t>
  </si>
  <si>
    <t>Address:</t>
  </si>
  <si>
    <t>EQUIPMENT</t>
  </si>
  <si>
    <t>GPH CALCULATED</t>
  </si>
  <si>
    <t xml:space="preserve">Description </t>
  </si>
  <si>
    <t>Number  of compartments</t>
  </si>
  <si>
    <t>Gallons Per Hour (GPH)</t>
  </si>
  <si>
    <t>Length</t>
  </si>
  <si>
    <t xml:space="preserve">Width </t>
  </si>
  <si>
    <t>Depth</t>
  </si>
  <si>
    <t>Sink #2</t>
  </si>
  <si>
    <t>Sink #3</t>
  </si>
  <si>
    <t>Bar sink</t>
  </si>
  <si>
    <t xml:space="preserve">Sinks are calculated at 75% capacity </t>
  </si>
  <si>
    <t xml:space="preserve">Total </t>
  </si>
  <si>
    <t>Type of prep sink                                                (vegetable, meat, seafood)</t>
  </si>
  <si>
    <t>Number of compartments</t>
  </si>
  <si>
    <t xml:space="preserve">Gallons Per Hour (GPH) </t>
  </si>
  <si>
    <t>Prep sink #1</t>
  </si>
  <si>
    <t>Prep sink #2</t>
  </si>
  <si>
    <t>Prep sinks are calculated at 5 gallons per compartment</t>
  </si>
  <si>
    <t>Total</t>
  </si>
  <si>
    <t>Quantity</t>
  </si>
  <si>
    <t>Hose reel</t>
  </si>
  <si>
    <t>Clothes washer</t>
  </si>
  <si>
    <t>Description</t>
  </si>
  <si>
    <t>Estimated gallons per hour (GPH) usage</t>
  </si>
  <si>
    <t>Make</t>
  </si>
  <si>
    <t xml:space="preserve">Model </t>
  </si>
  <si>
    <t>Enter the quantity of pre-rinse units</t>
  </si>
  <si>
    <t>Pre-rinse</t>
  </si>
  <si>
    <t xml:space="preserve">Recovery Rate Needed (GPH): </t>
  </si>
  <si>
    <t>Water Heater Input (BTU or kW) Needed:</t>
  </si>
  <si>
    <t>,000 BTU at 80°F rise</t>
  </si>
  <si>
    <t>kW at 80°F rise</t>
  </si>
  <si>
    <t>,000 BTU at 90°F rise</t>
  </si>
  <si>
    <t>kW at 90°F rise</t>
  </si>
  <si>
    <t>,000 BTU at 100°F rise</t>
  </si>
  <si>
    <t>kW at 100°F rise</t>
  </si>
  <si>
    <t>Tankless Water Heater Sizing Calculator</t>
  </si>
  <si>
    <t xml:space="preserve">Enter the quantity of each piece of equipment listed below. </t>
  </si>
  <si>
    <t>For other equipment enter the description and gallon per minute (GPM) value.</t>
  </si>
  <si>
    <t>Find dishmachine GPM on the "Dishmachine Specs" sheet below or on the manufacturer's spec sheet</t>
  </si>
  <si>
    <t>Equipment</t>
  </si>
  <si>
    <t>GPM Calculated</t>
  </si>
  <si>
    <t xml:space="preserve">.5 GPM each </t>
  </si>
  <si>
    <t>2 GPM each</t>
  </si>
  <si>
    <t>1 GPM each</t>
  </si>
  <si>
    <t xml:space="preserve">Other equipment </t>
  </si>
  <si>
    <t xml:space="preserve">GPM value </t>
  </si>
  <si>
    <t xml:space="preserve">Dishmachine Model </t>
  </si>
  <si>
    <t>Dishmachine GPM</t>
  </si>
  <si>
    <t>Pre-rinse Quantity</t>
  </si>
  <si>
    <t>Total Gallons per Minute (GPM) Needed:</t>
  </si>
  <si>
    <t xml:space="preserve">Model Number </t>
  </si>
  <si>
    <t>Conveyor</t>
  </si>
  <si>
    <t>Flow</t>
  </si>
  <si>
    <t>Usage</t>
  </si>
  <si>
    <t>(Max.)</t>
  </si>
  <si>
    <t>Number</t>
  </si>
  <si>
    <t>Width</t>
  </si>
  <si>
    <t>gpm</t>
  </si>
  <si>
    <t>gph</t>
  </si>
  <si>
    <t>(ft/min.)</t>
  </si>
  <si>
    <t>ADAMATION, INC. </t>
  </si>
  <si>
    <t>CONVEYOR DISHWASHING MACHINES</t>
  </si>
  <si>
    <t>Model</t>
  </si>
  <si>
    <t>Single Tank Rack Conveyor</t>
  </si>
  <si>
    <t>CA-1</t>
  </si>
  <si>
    <t>20x20</t>
  </si>
  <si>
    <t> 3.01 </t>
  </si>
  <si>
    <t> 180.6 </t>
  </si>
  <si>
    <t> 8.2 </t>
  </si>
  <si>
    <t>Multiple Tank Rack Conveyor</t>
  </si>
  <si>
    <t>CSL-1390</t>
  </si>
  <si>
    <t> 4.9 </t>
  </si>
  <si>
    <t> 294 </t>
  </si>
  <si>
    <t> 10 </t>
  </si>
  <si>
    <t>CA-2</t>
  </si>
  <si>
    <t> 4.3 </t>
  </si>
  <si>
    <t> 258 </t>
  </si>
  <si>
    <t> 14.3 </t>
  </si>
  <si>
    <t>CA-3</t>
  </si>
  <si>
    <t>CA-3SR</t>
  </si>
  <si>
    <t>CA-3SW</t>
  </si>
  <si>
    <t>CA-4</t>
  </si>
  <si>
    <t> 1.87 </t>
  </si>
  <si>
    <t> 112 </t>
  </si>
  <si>
    <t> 21.5 </t>
  </si>
  <si>
    <t>CA-4SR</t>
  </si>
  <si>
    <t>CA-4SW</t>
  </si>
  <si>
    <t>CA-4SW/SR</t>
  </si>
  <si>
    <t>SLAP44-XX-XX</t>
  </si>
  <si>
    <t> 1.91 </t>
  </si>
  <si>
    <t> 115 </t>
  </si>
  <si>
    <t> 6.8 </t>
  </si>
  <si>
    <t>ALVEY WASHING EQUIPMENT COMPANY </t>
  </si>
  <si>
    <t>CONVEYOR POT, PAN, AND UTENSIL WASHING MACHINES</t>
  </si>
  <si>
    <t>Multiple Tank Conveyor - Hot Water Sanitizing</t>
  </si>
  <si>
    <t>C2TW9984</t>
  </si>
  <si>
    <t> 9.39 </t>
  </si>
  <si>
    <t> 563 </t>
  </si>
  <si>
    <t> 5 </t>
  </si>
  <si>
    <t>Single Tank Conveyor - Hot Water Sanitizing</t>
  </si>
  <si>
    <t>C1TW3020</t>
  </si>
  <si>
    <t> 4 </t>
  </si>
  <si>
    <t> 242 </t>
  </si>
  <si>
    <t> 18.75 </t>
  </si>
  <si>
    <t>KS-88-C</t>
  </si>
  <si>
    <t> 2.84 </t>
  </si>
  <si>
    <t> 170 </t>
  </si>
  <si>
    <t> 5.51 </t>
  </si>
  <si>
    <t>TT-84</t>
  </si>
  <si>
    <t> 9.6 </t>
  </si>
  <si>
    <t> 574 </t>
  </si>
  <si>
    <t> 2.4 </t>
  </si>
  <si>
    <t>STATIONARY RACK POT, PAN, AND UTENSIL WASHING MACHINES</t>
  </si>
  <si>
    <t>Rack Size</t>
  </si>
  <si>
    <t>(seconds)</t>
  </si>
  <si>
    <t>Wash</t>
  </si>
  <si>
    <t>Rinse</t>
  </si>
  <si>
    <t>Single Tank Moving Rack - Hot Water Sanitizing</t>
  </si>
  <si>
    <t>TT-74-N</t>
  </si>
  <si>
    <t>0x0</t>
  </si>
  <si>
    <t> 17.0 </t>
  </si>
  <si>
    <t> 289 </t>
  </si>
  <si>
    <t> 120 </t>
  </si>
  <si>
    <t> 60 </t>
  </si>
  <si>
    <t>Single Tank Stationary Rack - Hot Water Sanitizing</t>
  </si>
  <si>
    <t>CL-1</t>
  </si>
  <si>
    <t>35x25</t>
  </si>
  <si>
    <t> 9 </t>
  </si>
  <si>
    <t> 99 </t>
  </si>
  <si>
    <t> 30 </t>
  </si>
  <si>
    <t>FL-2S</t>
  </si>
  <si>
    <t>36x30</t>
  </si>
  <si>
    <t> 9.5 </t>
  </si>
  <si>
    <t> 81 </t>
  </si>
  <si>
    <t> 142 </t>
  </si>
  <si>
    <t>FLC-10</t>
  </si>
  <si>
    <t>27x26</t>
  </si>
  <si>
    <t> 6.6 </t>
  </si>
  <si>
    <t> 66 </t>
  </si>
  <si>
    <t>FLC-36</t>
  </si>
  <si>
    <t>34x72</t>
  </si>
  <si>
    <t> 10.2 </t>
  </si>
  <si>
    <t> 122.4 </t>
  </si>
  <si>
    <t> 180 </t>
  </si>
  <si>
    <t>KS-48</t>
  </si>
  <si>
    <t>61x36</t>
  </si>
  <si>
    <t> 9.4 </t>
  </si>
  <si>
    <t> 109 </t>
  </si>
  <si>
    <t>KS-70-N</t>
  </si>
  <si>
    <t>69x49</t>
  </si>
  <si>
    <t> 23.5 </t>
  </si>
  <si>
    <t> 446 </t>
  </si>
  <si>
    <t>KS-88-N</t>
  </si>
  <si>
    <t>69x65</t>
  </si>
  <si>
    <t>SA-5A</t>
  </si>
  <si>
    <t> 8.3 </t>
  </si>
  <si>
    <t> 95.7 </t>
  </si>
  <si>
    <t>SL-2D</t>
  </si>
  <si>
    <t> 13.2 </t>
  </si>
  <si>
    <t> 145 </t>
  </si>
  <si>
    <t>SL-2S</t>
  </si>
  <si>
    <t> 76 </t>
  </si>
  <si>
    <t>SMT-88</t>
  </si>
  <si>
    <t>AMERICAN DISH SERVICE </t>
  </si>
  <si>
    <t>Multiple Tank Rack Conveyor Dishwasher - Chemical Sanitizing</t>
  </si>
  <si>
    <t>ADC-44</t>
  </si>
  <si>
    <t>20"</t>
  </si>
  <si>
    <t> 2.0 </t>
  </si>
  <si>
    <t>ADC-66</t>
  </si>
  <si>
    <t>Multiple Tank Rack Conveyor Dishwasher - Hot Water Sanitizing</t>
  </si>
  <si>
    <t>STATIONARY RACK DISHWASHING MACHINES</t>
  </si>
  <si>
    <t>Single Tank Stationary Rack Chemical Sanitizing</t>
  </si>
  <si>
    <t>A-3D</t>
  </si>
  <si>
    <t> N/A </t>
  </si>
  <si>
    <t> 61.6 </t>
  </si>
  <si>
    <t> 45 </t>
  </si>
  <si>
    <t>A-3D-S</t>
  </si>
  <si>
    <t>A</t>
  </si>
  <si>
    <t>A-B</t>
  </si>
  <si>
    <t> 70 </t>
  </si>
  <si>
    <t>AC</t>
  </si>
  <si>
    <t>AC-3D</t>
  </si>
  <si>
    <t>AC-3D-S</t>
  </si>
  <si>
    <t>AD-25</t>
  </si>
  <si>
    <t> 71 </t>
  </si>
  <si>
    <t>AF</t>
  </si>
  <si>
    <t> 81.4 </t>
  </si>
  <si>
    <t>AF-3D</t>
  </si>
  <si>
    <t>AF-3D-S</t>
  </si>
  <si>
    <t>AF-B</t>
  </si>
  <si>
    <t> 92.5 </t>
  </si>
  <si>
    <t>AFC</t>
  </si>
  <si>
    <t>AFC-3D</t>
  </si>
  <si>
    <t>AFC-3D-S</t>
  </si>
  <si>
    <t>AFW</t>
  </si>
  <si>
    <t>AFWC</t>
  </si>
  <si>
    <t>AH</t>
  </si>
  <si>
    <t> 50.6 </t>
  </si>
  <si>
    <t> 75 </t>
  </si>
  <si>
    <t>AH-3D</t>
  </si>
  <si>
    <t>AH-3D-S</t>
  </si>
  <si>
    <t>AH-B</t>
  </si>
  <si>
    <t> 57.5 </t>
  </si>
  <si>
    <t>AHC</t>
  </si>
  <si>
    <t>AHC-3D</t>
  </si>
  <si>
    <t>AHC-3D-S</t>
  </si>
  <si>
    <t>ET-A</t>
  </si>
  <si>
    <t> 40.8 </t>
  </si>
  <si>
    <t>ET-AF</t>
  </si>
  <si>
    <t> 51 </t>
  </si>
  <si>
    <t>ET-AF-3</t>
  </si>
  <si>
    <t>ET-AF-M</t>
  </si>
  <si>
    <t>ET-AH</t>
  </si>
  <si>
    <t> 34 </t>
  </si>
  <si>
    <t>ET-A-M</t>
  </si>
  <si>
    <t> 48 </t>
  </si>
  <si>
    <t>ET-AH-M</t>
  </si>
  <si>
    <t> 40 </t>
  </si>
  <si>
    <t>ET-A-3</t>
  </si>
  <si>
    <t>ET-AH-3</t>
  </si>
  <si>
    <t>HT-25</t>
  </si>
  <si>
    <t> 58.65 </t>
  </si>
  <si>
    <t> 35 </t>
  </si>
  <si>
    <t>L-60-3D</t>
  </si>
  <si>
    <t> 36 </t>
  </si>
  <si>
    <t> 15 </t>
  </si>
  <si>
    <t>L-60-3D-K</t>
  </si>
  <si>
    <t>L-60-3DC</t>
  </si>
  <si>
    <t>L-60-3DC-K</t>
  </si>
  <si>
    <t>L-60-3DW</t>
  </si>
  <si>
    <t>L-60-3DW-K</t>
  </si>
  <si>
    <t>L-60-3DWC</t>
  </si>
  <si>
    <t>L-60-3DWC-K</t>
  </si>
  <si>
    <t>L-72-3D</t>
  </si>
  <si>
    <t> 55 </t>
  </si>
  <si>
    <t> 43 </t>
  </si>
  <si>
    <t> 19 </t>
  </si>
  <si>
    <t>L-72-3D-K</t>
  </si>
  <si>
    <t>L-72-3DC</t>
  </si>
  <si>
    <t>L-72-3DC-K</t>
  </si>
  <si>
    <t>L-72-3DW</t>
  </si>
  <si>
    <t>L-72-3DW-K</t>
  </si>
  <si>
    <t>L-72-3DWC</t>
  </si>
  <si>
    <t>L-72-3DWC-K</t>
  </si>
  <si>
    <t>L-90-3D</t>
  </si>
  <si>
    <t> 44 </t>
  </si>
  <si>
    <t> 50 </t>
  </si>
  <si>
    <t>L-90-3D-K</t>
  </si>
  <si>
    <t>L-90-3DC</t>
  </si>
  <si>
    <t>L-90-3DC-K</t>
  </si>
  <si>
    <t>L-90-3DW</t>
  </si>
  <si>
    <t>L-90-3DW-K</t>
  </si>
  <si>
    <t>L-90-3DWC</t>
  </si>
  <si>
    <t>L-90-3DWC-K</t>
  </si>
  <si>
    <t>W</t>
  </si>
  <si>
    <t>WC</t>
  </si>
  <si>
    <t>WH</t>
  </si>
  <si>
    <t>WHC</t>
  </si>
  <si>
    <t>SS-25</t>
  </si>
  <si>
    <t>Double Tank Stationary Rack Chemical Sanitizing</t>
  </si>
  <si>
    <t>2*20x20</t>
  </si>
  <si>
    <t> 89.6 </t>
  </si>
  <si>
    <t>5-S</t>
  </si>
  <si>
    <t>5-AG</t>
  </si>
  <si>
    <t> 118.4 </t>
  </si>
  <si>
    <t>5-AGS</t>
  </si>
  <si>
    <t>5-AH</t>
  </si>
  <si>
    <t> 73.6 </t>
  </si>
  <si>
    <t>5-AHS</t>
  </si>
  <si>
    <t>Single Tank Stationary Rack Hot Water Sanitizing</t>
  </si>
  <si>
    <t> 61.2 </t>
  </si>
  <si>
    <t>AUTO-CHLOR SYSTEM, INC. </t>
  </si>
  <si>
    <t>Single Tank Door Chemical Sanitizing</t>
  </si>
  <si>
    <t>A4</t>
  </si>
  <si>
    <t> 43.7 </t>
  </si>
  <si>
    <t> 56 </t>
  </si>
  <si>
    <t> 24 </t>
  </si>
  <si>
    <t>A5</t>
  </si>
  <si>
    <t>A4IW</t>
  </si>
  <si>
    <t>A5IW</t>
  </si>
  <si>
    <t>M4</t>
  </si>
  <si>
    <t>U38</t>
  </si>
  <si>
    <t>U34</t>
  </si>
  <si>
    <t>Single Tank Door Double Rack Chemical Sanitizing</t>
  </si>
  <si>
    <t>D2</t>
  </si>
  <si>
    <t> 118 </t>
  </si>
  <si>
    <t> 32 </t>
  </si>
  <si>
    <t>D2CL</t>
  </si>
  <si>
    <t>D2CR</t>
  </si>
  <si>
    <t>AC-44</t>
  </si>
  <si>
    <t> 2 </t>
  </si>
  <si>
    <t>AC-44-RC</t>
  </si>
  <si>
    <t>AC-66</t>
  </si>
  <si>
    <t>BLAKESLEE </t>
  </si>
  <si>
    <t>Multiple Tank Rack Conveyor, Hot Water Sanitizing</t>
  </si>
  <si>
    <t>R-CC64</t>
  </si>
  <si>
    <t> 4.5 </t>
  </si>
  <si>
    <t> 270 </t>
  </si>
  <si>
    <t> 5.6 </t>
  </si>
  <si>
    <t>R-PCC</t>
  </si>
  <si>
    <t>R-EE</t>
  </si>
  <si>
    <t>R-PEE</t>
  </si>
  <si>
    <t>R-LL</t>
  </si>
  <si>
    <t>R-PLL</t>
  </si>
  <si>
    <t>R-MM</t>
  </si>
  <si>
    <t>R-PMM</t>
  </si>
  <si>
    <t>R-EEE</t>
  </si>
  <si>
    <t>R-LLL</t>
  </si>
  <si>
    <t>R-MMM</t>
  </si>
  <si>
    <t>Multiple Tank Flight Conveyor, Hot Water Sanitizing</t>
  </si>
  <si>
    <t>F-EE</t>
  </si>
  <si>
    <t> 4.8 </t>
  </si>
  <si>
    <t> 288 </t>
  </si>
  <si>
    <t>FA-EE</t>
  </si>
  <si>
    <t>F-PEE</t>
  </si>
  <si>
    <t>FA-PEE</t>
  </si>
  <si>
    <t>F-LL</t>
  </si>
  <si>
    <t>FA-LL</t>
  </si>
  <si>
    <t>F-PLL</t>
  </si>
  <si>
    <t>FA-PLL</t>
  </si>
  <si>
    <t>F-MM</t>
  </si>
  <si>
    <t>FA-MM</t>
  </si>
  <si>
    <t>F-PMM</t>
  </si>
  <si>
    <t>FA-PMM</t>
  </si>
  <si>
    <t>F-EEE</t>
  </si>
  <si>
    <t>FA-EEE</t>
  </si>
  <si>
    <t>F-LLL</t>
  </si>
  <si>
    <t>FA-LLL</t>
  </si>
  <si>
    <t>F-MMM</t>
  </si>
  <si>
    <t>FA-MMM</t>
  </si>
  <si>
    <t>XF-EE</t>
  </si>
  <si>
    <t> 2.76 </t>
  </si>
  <si>
    <t> 166 </t>
  </si>
  <si>
    <t> 9.1 </t>
  </si>
  <si>
    <t>XF-PEE</t>
  </si>
  <si>
    <t>XF-LL</t>
  </si>
  <si>
    <t>XF-PLL</t>
  </si>
  <si>
    <t>XF-MM</t>
  </si>
  <si>
    <t>XF-PMM</t>
  </si>
  <si>
    <t>XF-EEE</t>
  </si>
  <si>
    <t>XF-LLL</t>
  </si>
  <si>
    <t>XF-MMM</t>
  </si>
  <si>
    <t>Single Tank Rack Conveyors, Hot Water Sanitizing</t>
  </si>
  <si>
    <t>R-M</t>
  </si>
  <si>
    <t> 300 </t>
  </si>
  <si>
    <t> 5.5 </t>
  </si>
  <si>
    <t>R-E</t>
  </si>
  <si>
    <t> 7 </t>
  </si>
  <si>
    <t> 420 </t>
  </si>
  <si>
    <t>R-PE</t>
  </si>
  <si>
    <t>R-L</t>
  </si>
  <si>
    <t>R-PL</t>
  </si>
  <si>
    <t>R-PM</t>
  </si>
  <si>
    <t>Single Tank Flight Conveyor, Hot Water Sanitizing</t>
  </si>
  <si>
    <t>F-E</t>
  </si>
  <si>
    <t> 4.7 </t>
  </si>
  <si>
    <t> 282 </t>
  </si>
  <si>
    <t> 4.6 </t>
  </si>
  <si>
    <t>F-PE</t>
  </si>
  <si>
    <t>F-L</t>
  </si>
  <si>
    <t>F-PL</t>
  </si>
  <si>
    <t>F-M</t>
  </si>
  <si>
    <t>F-PM</t>
  </si>
  <si>
    <t>Multiple Tank Flight Conveyor, Chemical Sanitizing</t>
  </si>
  <si>
    <t>XF-EE-LT</t>
  </si>
  <si>
    <t> 2.8 </t>
  </si>
  <si>
    <t>XF-PEE-LT</t>
  </si>
  <si>
    <t>XF-LL-LT</t>
  </si>
  <si>
    <t>XF-PLL-LT</t>
  </si>
  <si>
    <t>XF-MM-LT</t>
  </si>
  <si>
    <t>XF-PMM-LT</t>
  </si>
  <si>
    <t>XF-EEE-LT</t>
  </si>
  <si>
    <t>XF-LLL-LT</t>
  </si>
  <si>
    <t>XF-MMM-LT</t>
  </si>
  <si>
    <t>Multiple Tank Rack Conveyor, Chemical Sanitizing</t>
  </si>
  <si>
    <t>R-CC64-LT</t>
  </si>
  <si>
    <t> 2.2 </t>
  </si>
  <si>
    <t> 134 </t>
  </si>
  <si>
    <t>R-PCC-LT</t>
  </si>
  <si>
    <t>R-EE-LT</t>
  </si>
  <si>
    <t>R-PEE-LT</t>
  </si>
  <si>
    <t>R-LL-LT</t>
  </si>
  <si>
    <t>R-PLL-LT</t>
  </si>
  <si>
    <t>R-MM-LT</t>
  </si>
  <si>
    <t>R-PMM-LT</t>
  </si>
  <si>
    <t>R-EEE-LT</t>
  </si>
  <si>
    <t>R-LLL-LT</t>
  </si>
  <si>
    <t>R-MMM-LT</t>
  </si>
  <si>
    <t>Single Tank Stationary Rack Chemical Sanitizing Door</t>
  </si>
  <si>
    <t>D-9</t>
  </si>
  <si>
    <t> 31.5 </t>
  </si>
  <si>
    <t> 96.2 </t>
  </si>
  <si>
    <t> 46 </t>
  </si>
  <si>
    <t> 29 </t>
  </si>
  <si>
    <t>Single Tank Stationary Rack Door, Hot Water Sanitizing</t>
  </si>
  <si>
    <t>D-8</t>
  </si>
  <si>
    <t> 1.3 </t>
  </si>
  <si>
    <t> 72 </t>
  </si>
  <si>
    <t> 49 </t>
  </si>
  <si>
    <t> 11 </t>
  </si>
  <si>
    <t>Undercounter Dishmachines, Hot Water Sanitizing</t>
  </si>
  <si>
    <t>UC-21A</t>
  </si>
  <si>
    <t> 21.6 </t>
  </si>
  <si>
    <t> 105 </t>
  </si>
  <si>
    <t>UC-21B</t>
  </si>
  <si>
    <t>CENTPAR INDUSTRIES </t>
  </si>
  <si>
    <t>Single Tank Stationary Rack - Hot Water Sanitizing[2]</t>
  </si>
  <si>
    <t>PW-36</t>
  </si>
  <si>
    <t>28x28</t>
  </si>
  <si>
    <t> 12.7 </t>
  </si>
  <si>
    <t> 80.3 </t>
  </si>
  <si>
    <t> 20 </t>
  </si>
  <si>
    <t>PW-36C</t>
  </si>
  <si>
    <t>PW-36PT</t>
  </si>
  <si>
    <t>PW-36TD</t>
  </si>
  <si>
    <t>Single Tank Moving Rack - Hot Water Sanitizing[1] [2]</t>
  </si>
  <si>
    <t>PW-48</t>
  </si>
  <si>
    <t>NA</t>
  </si>
  <si>
    <t> 14.1 </t>
  </si>
  <si>
    <t> 108.5 </t>
  </si>
  <si>
    <t> 25 </t>
  </si>
  <si>
    <t>PW-48C</t>
  </si>
  <si>
    <t>PW-48TD</t>
  </si>
  <si>
    <t>CHAMPION INDUSTRIES, INC. </t>
  </si>
  <si>
    <t>Multiple Tank Rack Conveyor - Chemical Sanitizing</t>
  </si>
  <si>
    <t>K-L66</t>
  </si>
  <si>
    <t> 4.26 </t>
  </si>
  <si>
    <t> 256 </t>
  </si>
  <si>
    <t>Multiple Tank Rack Conveyor - Hot Water Sanitizing</t>
  </si>
  <si>
    <t>40-KB</t>
  </si>
  <si>
    <t> 7.6 </t>
  </si>
  <si>
    <t>40-KB-2-2</t>
  </si>
  <si>
    <t>40-KFWB</t>
  </si>
  <si>
    <t>40-KPRB</t>
  </si>
  <si>
    <t>40-KPRB-2-2</t>
  </si>
  <si>
    <t>40-KPRB-2-3</t>
  </si>
  <si>
    <t>60-KB</t>
  </si>
  <si>
    <t> 9.2 </t>
  </si>
  <si>
    <t>60-KB-2-2</t>
  </si>
  <si>
    <t>60-KFWB</t>
  </si>
  <si>
    <t>60-KFWB-2-2</t>
  </si>
  <si>
    <t>60-KPRB</t>
  </si>
  <si>
    <t>60-KPRB-2-3</t>
  </si>
  <si>
    <t> 241 </t>
  </si>
  <si>
    <t> 7.7 </t>
  </si>
  <si>
    <t>64-KB</t>
  </si>
  <si>
    <t>64-KB Corner</t>
  </si>
  <si>
    <t>64-KPRB</t>
  </si>
  <si>
    <t>64-KPRB Corner</t>
  </si>
  <si>
    <t>86 PW</t>
  </si>
  <si>
    <t>USN72-135</t>
  </si>
  <si>
    <t> 4.75 </t>
  </si>
  <si>
    <t> 285 </t>
  </si>
  <si>
    <t> 3.5 </t>
  </si>
  <si>
    <t>USN72-185</t>
  </si>
  <si>
    <t> 5.1 </t>
  </si>
  <si>
    <t>USN72-250</t>
  </si>
  <si>
    <t>USN72-60</t>
  </si>
  <si>
    <t> 1.7 </t>
  </si>
  <si>
    <t>USN72-85</t>
  </si>
  <si>
    <t>Multiple Tank Rackless Conveyor - Hot Water Sanitizing [8]</t>
  </si>
  <si>
    <t>UC**CW Series 6ft. Center</t>
  </si>
  <si>
    <t> 7.1 </t>
  </si>
  <si>
    <t> 426 </t>
  </si>
  <si>
    <t> 6.5 </t>
  </si>
  <si>
    <t>UC**CW Series 8ft. Center</t>
  </si>
  <si>
    <t>UC**Series 6 ft. Center</t>
  </si>
  <si>
    <t> 336 </t>
  </si>
  <si>
    <t>UC**Series 8 ft. Center</t>
  </si>
  <si>
    <t>UC-CW6-WS</t>
  </si>
  <si>
    <t> 3.17 </t>
  </si>
  <si>
    <t> 190 </t>
  </si>
  <si>
    <t> 7.9 </t>
  </si>
  <si>
    <t>UC-CW8-WS</t>
  </si>
  <si>
    <t> 3.75 </t>
  </si>
  <si>
    <t> 225 </t>
  </si>
  <si>
    <t>W-6</t>
  </si>
  <si>
    <t> 14.2 </t>
  </si>
  <si>
    <t> 852 </t>
  </si>
  <si>
    <t>W-6-WS</t>
  </si>
  <si>
    <t> 460 </t>
  </si>
  <si>
    <t> 10.9 </t>
  </si>
  <si>
    <t>Single Tank Rack Conveyor - Chemical Sanitizing</t>
  </si>
  <si>
    <t>K-L44</t>
  </si>
  <si>
    <t>Single Tank Rack Conveyor - Hot Water Sanitizing</t>
  </si>
  <si>
    <t> 3.89 </t>
  </si>
  <si>
    <t> 233 </t>
  </si>
  <si>
    <t> 5.8 </t>
  </si>
  <si>
    <t>44 WS</t>
  </si>
  <si>
    <t> 124 </t>
  </si>
  <si>
    <t>44-KB</t>
  </si>
  <si>
    <t> 5.4 </t>
  </si>
  <si>
    <t> 324 </t>
  </si>
  <si>
    <t>44-KB Corner</t>
  </si>
  <si>
    <t>44-KPRB</t>
  </si>
  <si>
    <t>44-KPRB Corner</t>
  </si>
  <si>
    <t>44-WS</t>
  </si>
  <si>
    <t> 2.17 </t>
  </si>
  <si>
    <t> 130 </t>
  </si>
  <si>
    <t> 3.4 </t>
  </si>
  <si>
    <t>54-KB</t>
  </si>
  <si>
    <t>54-KB Corner</t>
  </si>
  <si>
    <t>54-KPRB</t>
  </si>
  <si>
    <t>54-KPRB Corner</t>
  </si>
  <si>
    <t>66 PW</t>
  </si>
  <si>
    <t>66 WSPW</t>
  </si>
  <si>
    <t>66-WS</t>
  </si>
  <si>
    <t>Single Tank Rackless Conveyor - Hot Water Sanitizing [8]</t>
  </si>
  <si>
    <t>UC-C4</t>
  </si>
  <si>
    <t> 6.9 </t>
  </si>
  <si>
    <t>UC-CW4</t>
  </si>
  <si>
    <t> 6 </t>
  </si>
  <si>
    <t> 362 </t>
  </si>
  <si>
    <t> 8 </t>
  </si>
  <si>
    <t>Single Tank Door - Chemical Sanitizing</t>
  </si>
  <si>
    <t>D-LF</t>
  </si>
  <si>
    <t> 5.2 </t>
  </si>
  <si>
    <t> 14 </t>
  </si>
  <si>
    <t>U-LD</t>
  </si>
  <si>
    <t> 62 </t>
  </si>
  <si>
    <t>UL-100</t>
  </si>
  <si>
    <t> 80 </t>
  </si>
  <si>
    <t>Single Tank Door - Hot Water Sanitizing</t>
  </si>
  <si>
    <t>D-H1</t>
  </si>
  <si>
    <t> 61 </t>
  </si>
  <si>
    <t>D-H1T</t>
  </si>
  <si>
    <t> 6.2 </t>
  </si>
  <si>
    <t> 65.7 </t>
  </si>
  <si>
    <t> 13 </t>
  </si>
  <si>
    <t>D-HB</t>
  </si>
  <si>
    <t>D-HBT</t>
  </si>
  <si>
    <t>U-H1</t>
  </si>
  <si>
    <t> 3.2 </t>
  </si>
  <si>
    <t> 33 </t>
  </si>
  <si>
    <t> 67 </t>
  </si>
  <si>
    <t> 21 </t>
  </si>
  <si>
    <t>U-HB</t>
  </si>
  <si>
    <t>UH-100</t>
  </si>
  <si>
    <t>UH-100B</t>
  </si>
  <si>
    <t>UH-200</t>
  </si>
  <si>
    <t> 6.0 </t>
  </si>
  <si>
    <t>UH-200B</t>
  </si>
  <si>
    <t>USN10</t>
  </si>
  <si>
    <t>16x16</t>
  </si>
  <si>
    <t> .6 </t>
  </si>
  <si>
    <t> 12 </t>
  </si>
  <si>
    <t> 25.5 </t>
  </si>
  <si>
    <t> 156 </t>
  </si>
  <si>
    <t>PP-28</t>
  </si>
  <si>
    <t> 12.3 </t>
  </si>
  <si>
    <t> 82.0 </t>
  </si>
  <si>
    <t> 16 </t>
  </si>
  <si>
    <t>Single Tank Door, Hot Water</t>
  </si>
  <si>
    <t>DHB-VS</t>
  </si>
  <si>
    <t> 48.4 </t>
  </si>
  <si>
    <t>Single Tank, Chemical Sanitizing Undercounter Dishwashing Machines</t>
  </si>
  <si>
    <t>UL-150</t>
  </si>
  <si>
    <t> 3.6 </t>
  </si>
  <si>
    <t> 38 </t>
  </si>
  <si>
    <t> 23 </t>
  </si>
  <si>
    <t>Stationary Rack Dishwashing Machines</t>
  </si>
  <si>
    <t>UH-150</t>
  </si>
  <si>
    <t> 42 </t>
  </si>
  <si>
    <t>UH-150B</t>
  </si>
  <si>
    <t>CLASSIC GLASS &amp; DISHWASHING SYSTEMS LTD </t>
  </si>
  <si>
    <t>  </t>
  </si>
  <si>
    <t>Single Tank Door</t>
  </si>
  <si>
    <t>H850S</t>
  </si>
  <si>
    <t> 1.79 </t>
  </si>
  <si>
    <t> 45.7 </t>
  </si>
  <si>
    <t> 37 </t>
  </si>
  <si>
    <t> 28 </t>
  </si>
  <si>
    <t>Single Tank Undercounter</t>
  </si>
  <si>
    <t>H500S</t>
  </si>
  <si>
    <t> 2.53 </t>
  </si>
  <si>
    <t> 107 </t>
  </si>
  <si>
    <t>H750S</t>
  </si>
  <si>
    <t> 3.92 </t>
  </si>
  <si>
    <t>Eco-1</t>
  </si>
  <si>
    <t>14x14</t>
  </si>
  <si>
    <t> 2.10 </t>
  </si>
  <si>
    <t> 6.4 </t>
  </si>
  <si>
    <t> 226 </t>
  </si>
  <si>
    <t>H800S</t>
  </si>
  <si>
    <t>CMA DISHMACHINES </t>
  </si>
  <si>
    <t>CMA-44H</t>
  </si>
  <si>
    <t> 192 </t>
  </si>
  <si>
    <t> 5.7 </t>
  </si>
  <si>
    <t>CMA-66H</t>
  </si>
  <si>
    <t>CMA-44L</t>
  </si>
  <si>
    <t> 6.75 </t>
  </si>
  <si>
    <t>CMA-66L</t>
  </si>
  <si>
    <t>Single Tank Stationary Rack, Chemical Sanitizing</t>
  </si>
  <si>
    <t>A-1</t>
  </si>
  <si>
    <t> 52 </t>
  </si>
  <si>
    <t> 57 </t>
  </si>
  <si>
    <t>A-2</t>
  </si>
  <si>
    <t> 74 </t>
  </si>
  <si>
    <t>A-3</t>
  </si>
  <si>
    <t>AH-1</t>
  </si>
  <si>
    <t>AH-2</t>
  </si>
  <si>
    <t>AH-3</t>
  </si>
  <si>
    <t>C-1</t>
  </si>
  <si>
    <t>C-2</t>
  </si>
  <si>
    <t>C-3</t>
  </si>
  <si>
    <t>CMA-180 LTC</t>
  </si>
  <si>
    <t>CMA-180 LTCB</t>
  </si>
  <si>
    <t>CMA-180 LTS</t>
  </si>
  <si>
    <t>CMA-180 LTSB</t>
  </si>
  <si>
    <t>CVA-1</t>
  </si>
  <si>
    <t> 65 </t>
  </si>
  <si>
    <t>CVA-2</t>
  </si>
  <si>
    <t> 46.2 </t>
  </si>
  <si>
    <t> 53 </t>
  </si>
  <si>
    <t>CVA-3</t>
  </si>
  <si>
    <t> 28.8 </t>
  </si>
  <si>
    <t> 88 </t>
  </si>
  <si>
    <t>CVA-4</t>
  </si>
  <si>
    <t>CVA-5</t>
  </si>
  <si>
    <t>EAH-1</t>
  </si>
  <si>
    <t>EAH-2</t>
  </si>
  <si>
    <t>EAH-3</t>
  </si>
  <si>
    <t>EC-1</t>
  </si>
  <si>
    <t>EC-2</t>
  </si>
  <si>
    <t>EC-3</t>
  </si>
  <si>
    <t>EVA-1</t>
  </si>
  <si>
    <t>EVA-2</t>
  </si>
  <si>
    <t>EVA-3</t>
  </si>
  <si>
    <t>EVA-4</t>
  </si>
  <si>
    <t>EVA-5</t>
  </si>
  <si>
    <t>EVAC-1</t>
  </si>
  <si>
    <t>EVAC-2</t>
  </si>
  <si>
    <t>EVAC-3</t>
  </si>
  <si>
    <t>EVAC-4</t>
  </si>
  <si>
    <t>EVAC-5</t>
  </si>
  <si>
    <t>L-1C</t>
  </si>
  <si>
    <t>L-1X</t>
  </si>
  <si>
    <t>L-1X16</t>
  </si>
  <si>
    <t>VA-1</t>
  </si>
  <si>
    <t>VA-2</t>
  </si>
  <si>
    <t>VA-3</t>
  </si>
  <si>
    <t>VA-4</t>
  </si>
  <si>
    <t>VA-5</t>
  </si>
  <si>
    <t>Double Tank Stationary Rack, Chemical Sanitizing</t>
  </si>
  <si>
    <t>B-1</t>
  </si>
  <si>
    <t>B-2</t>
  </si>
  <si>
    <t>B-3</t>
  </si>
  <si>
    <t>CB-1</t>
  </si>
  <si>
    <t>CB-2</t>
  </si>
  <si>
    <t>CB-3</t>
  </si>
  <si>
    <t> 70.4 </t>
  </si>
  <si>
    <t>Single Tank Stationary Rack, Hot Water Sanitizing</t>
  </si>
  <si>
    <t>CMA-180 HTC</t>
  </si>
  <si>
    <t>CMA-180 HTCB</t>
  </si>
  <si>
    <t>CMA-180 HTS</t>
  </si>
  <si>
    <t>CMA-180 HTSB</t>
  </si>
  <si>
    <t>CMA-180-THTC</t>
  </si>
  <si>
    <t> 1.24 </t>
  </si>
  <si>
    <t> 74.4 </t>
  </si>
  <si>
    <t>CMA-180-THTCB</t>
  </si>
  <si>
    <t>CMA-180-THTS</t>
  </si>
  <si>
    <t>CMA-180-THTSB</t>
  </si>
  <si>
    <t>Undercounter, Hot Water Sanitizing</t>
  </si>
  <si>
    <t>CMA-180 UC</t>
  </si>
  <si>
    <t> 3.22 </t>
  </si>
  <si>
    <t> 20.6 </t>
  </si>
  <si>
    <t> 94 </t>
  </si>
  <si>
    <t>Compact Warewashing Station, Chemical Sanitizing</t>
  </si>
  <si>
    <t>CWS-1</t>
  </si>
  <si>
    <t>CWS-2</t>
  </si>
  <si>
    <t>CWS-3</t>
  </si>
  <si>
    <t>DOUGLAS MACHINES CORPORATION </t>
  </si>
  <si>
    <t>LD-10</t>
  </si>
  <si>
    <t>24x27</t>
  </si>
  <si>
    <t> 27.8 </t>
  </si>
  <si>
    <t> 240 </t>
  </si>
  <si>
    <t> 22 </t>
  </si>
  <si>
    <t>SD-10</t>
  </si>
  <si>
    <t>LD-10-PT</t>
  </si>
  <si>
    <t>27x28</t>
  </si>
  <si>
    <t> 31.7 </t>
  </si>
  <si>
    <t> 27 </t>
  </si>
  <si>
    <t>LD-12-CPT</t>
  </si>
  <si>
    <t>LD-15</t>
  </si>
  <si>
    <t>27x38</t>
  </si>
  <si>
    <t> 11.4 </t>
  </si>
  <si>
    <t> 47.5 </t>
  </si>
  <si>
    <t>SD-16</t>
  </si>
  <si>
    <t>SD-20</t>
  </si>
  <si>
    <t>1527-N</t>
  </si>
  <si>
    <t>34x63</t>
  </si>
  <si>
    <t> 100.0 </t>
  </si>
  <si>
    <t>1536-B</t>
  </si>
  <si>
    <t>41x63</t>
  </si>
  <si>
    <t> 120.0 </t>
  </si>
  <si>
    <t>1536-N</t>
  </si>
  <si>
    <t>3072-N</t>
  </si>
  <si>
    <t>63x72</t>
  </si>
  <si>
    <t> 200.0 </t>
  </si>
  <si>
    <t>D-UTM-10</t>
  </si>
  <si>
    <t>25x27</t>
  </si>
  <si>
    <t> 35.0 </t>
  </si>
  <si>
    <t> 254 </t>
  </si>
  <si>
    <t>ECOLAB, INC. </t>
  </si>
  <si>
    <t>Single Tank Conveyor Chemical Sanitizing</t>
  </si>
  <si>
    <t>ET44</t>
  </si>
  <si>
    <t> 4.84 </t>
  </si>
  <si>
    <t> 290 </t>
  </si>
  <si>
    <t>SLC-20</t>
  </si>
  <si>
    <t> 68 </t>
  </si>
  <si>
    <t> 63 </t>
  </si>
  <si>
    <t>Single Tank Rack Conveyor Dishmachines - Hot Water Sanitizing</t>
  </si>
  <si>
    <t>ES-4400</t>
  </si>
  <si>
    <t> 3.9 </t>
  </si>
  <si>
    <t> 234 </t>
  </si>
  <si>
    <t>ES-6600</t>
  </si>
  <si>
    <t>ES-8000</t>
  </si>
  <si>
    <t>PA-C4</t>
  </si>
  <si>
    <t>WH-44</t>
  </si>
  <si>
    <t>WH-44CSS</t>
  </si>
  <si>
    <t>WH-66</t>
  </si>
  <si>
    <t>Single Tank Rack Conveyor Dishmachines - Chemical Sanitizing</t>
  </si>
  <si>
    <t>ES-4400CS</t>
  </si>
  <si>
    <t>ES-6600CS</t>
  </si>
  <si>
    <t>ES-8000CS</t>
  </si>
  <si>
    <t>PA-C4-CS</t>
  </si>
  <si>
    <t>WH-44CS</t>
  </si>
  <si>
    <t>WH-66CS</t>
  </si>
  <si>
    <t>Single Tank Chemical Sanitizing Dishmachines</t>
  </si>
  <si>
    <t>ES-1000HN</t>
  </si>
  <si>
    <t>ES-1000N</t>
  </si>
  <si>
    <t>ES-1000N/B</t>
  </si>
  <si>
    <t>ES-2000</t>
  </si>
  <si>
    <t> 57.6 </t>
  </si>
  <si>
    <t>ES-2000-CS</t>
  </si>
  <si>
    <t>ES-2000XSP</t>
  </si>
  <si>
    <t>ES-2000XSP-PH</t>
  </si>
  <si>
    <t>ES-2000XSP-TB</t>
  </si>
  <si>
    <t>ES-4000</t>
  </si>
  <si>
    <t>2(20x20)</t>
  </si>
  <si>
    <t> 144 </t>
  </si>
  <si>
    <t>ES-4000XSP</t>
  </si>
  <si>
    <t>Omega</t>
  </si>
  <si>
    <t>Omega 5</t>
  </si>
  <si>
    <t>Omega CS</t>
  </si>
  <si>
    <t> 55.7 </t>
  </si>
  <si>
    <t>Omega XSP</t>
  </si>
  <si>
    <t>PA-1</t>
  </si>
  <si>
    <t>PA-2</t>
  </si>
  <si>
    <t>PA-U</t>
  </si>
  <si>
    <t>PA-UN</t>
  </si>
  <si>
    <t>PA-UNB</t>
  </si>
  <si>
    <t>Typhoon</t>
  </si>
  <si>
    <t>Single Tank Door Dishmachines - Hot Water Sanitizing</t>
  </si>
  <si>
    <t>ES-18</t>
  </si>
  <si>
    <t> 5.46 </t>
  </si>
  <si>
    <t>ES-18HT</t>
  </si>
  <si>
    <t>Inferno</t>
  </si>
  <si>
    <t> 69 </t>
  </si>
  <si>
    <t> 41 </t>
  </si>
  <si>
    <t>Omega HT</t>
  </si>
  <si>
    <t>PA-HT</t>
  </si>
  <si>
    <t>Performer</t>
  </si>
  <si>
    <t> 7.2 </t>
  </si>
  <si>
    <t> 70.8 </t>
  </si>
  <si>
    <t>Single Tank Door Dishmachines - Hot Water and Chemical Sanitizing</t>
  </si>
  <si>
    <t>Huey 165</t>
  </si>
  <si>
    <t>Supra-Q2020</t>
  </si>
  <si>
    <t>ES-1000</t>
  </si>
  <si>
    <t>HOBART CORPORATION </t>
  </si>
  <si>
    <t>Single Tank Chemical Sanitizing Door</t>
  </si>
  <si>
    <t>AM-14</t>
  </si>
  <si>
    <t> 96 </t>
  </si>
  <si>
    <t>AM-14C</t>
  </si>
  <si>
    <t> 91.2 </t>
  </si>
  <si>
    <t>AM-14F</t>
  </si>
  <si>
    <t> 5.67 </t>
  </si>
  <si>
    <t> 56.8 </t>
  </si>
  <si>
    <t> 66.7 </t>
  </si>
  <si>
    <t>AM-14T</t>
  </si>
  <si>
    <t> 79.5 </t>
  </si>
  <si>
    <t> 99.4 </t>
  </si>
  <si>
    <t>AM-14TC</t>
  </si>
  <si>
    <t> 95.1 </t>
  </si>
  <si>
    <t> 76.7 </t>
  </si>
  <si>
    <t>LT-1</t>
  </si>
  <si>
    <t> 70.3 </t>
  </si>
  <si>
    <t>Single Tank Chemical Sanitizing Door (Dual Sanitizing Mode Machines)</t>
  </si>
  <si>
    <t>AM15</t>
  </si>
  <si>
    <t> 4.4 </t>
  </si>
  <si>
    <t> 47.4 </t>
  </si>
  <si>
    <t>AM15F</t>
  </si>
  <si>
    <t>AM15T</t>
  </si>
  <si>
    <t> 63.6 </t>
  </si>
  <si>
    <t> 62.4 </t>
  </si>
  <si>
    <t> 51.1 </t>
  </si>
  <si>
    <t> 69.6 </t>
  </si>
  <si>
    <t> 68.2 </t>
  </si>
  <si>
    <t>Single Tank Door (Dual Sanitizing Mode Machines)</t>
  </si>
  <si>
    <t> 42.3 </t>
  </si>
  <si>
    <t> .8 </t>
  </si>
  <si>
    <t>Single Tank Door Chemical Sanitizing, Dump-Type</t>
  </si>
  <si>
    <t>LX-18C</t>
  </si>
  <si>
    <t> 37.5 </t>
  </si>
  <si>
    <t> 72.8 </t>
  </si>
  <si>
    <t>Single Tank Door, Chemical Sanitizing, Fresh Water Rinse, 2 Temperature</t>
  </si>
  <si>
    <t>LX-30C</t>
  </si>
  <si>
    <t> 85 </t>
  </si>
  <si>
    <t>LX-40C</t>
  </si>
  <si>
    <t>LX-GC</t>
  </si>
  <si>
    <t>LXiC</t>
  </si>
  <si>
    <t>LXiGC</t>
  </si>
  <si>
    <t>Single Tank Door, Dump-Type</t>
  </si>
  <si>
    <t>LX-18</t>
  </si>
  <si>
    <t>LX-18H, LX-18</t>
  </si>
  <si>
    <t>Single Tank Door, Fresh Water Rinse, Two Temperature</t>
  </si>
  <si>
    <t>LX-30H, LX-30</t>
  </si>
  <si>
    <t>LX-40H</t>
  </si>
  <si>
    <t>LX-GH</t>
  </si>
  <si>
    <t>LXiGH</t>
  </si>
  <si>
    <t>LXiH</t>
  </si>
  <si>
    <t>Single Tank Hood</t>
  </si>
  <si>
    <t>SM-6T2</t>
  </si>
  <si>
    <t> 73 </t>
  </si>
  <si>
    <t> 18.9 </t>
  </si>
  <si>
    <t> 16.1 </t>
  </si>
  <si>
    <t> 18.2 </t>
  </si>
  <si>
    <t> 15.4 </t>
  </si>
  <si>
    <t>Multiple Tank Rackless Conveyor, Hot Water Sanitizing</t>
  </si>
  <si>
    <t>FT900</t>
  </si>
  <si>
    <t>FT900W</t>
  </si>
  <si>
    <t> 3.3 </t>
  </si>
  <si>
    <t> 198 </t>
  </si>
  <si>
    <t>Single Tank Rackless Conveyor, Hot Water Sanitizing</t>
  </si>
  <si>
    <t>FT900S</t>
  </si>
  <si>
    <t> 390 </t>
  </si>
  <si>
    <t> 6.3 </t>
  </si>
  <si>
    <t>Multiple Tank Rack Conveyor Chemical Sanitizing</t>
  </si>
  <si>
    <t>C-64A</t>
  </si>
  <si>
    <t> 278 </t>
  </si>
  <si>
    <t>C-64W</t>
  </si>
  <si>
    <t>CCS-86A</t>
  </si>
  <si>
    <t>CCS-86W</t>
  </si>
  <si>
    <t>CPW-100A</t>
  </si>
  <si>
    <t>CPW-100W</t>
  </si>
  <si>
    <t>CRS-86A</t>
  </si>
  <si>
    <t>CRS-86W</t>
  </si>
  <si>
    <t>Single Tank Rack Conveyor Chemical Sanitizing</t>
  </si>
  <si>
    <t>C-44A</t>
  </si>
  <si>
    <t> 2.5 </t>
  </si>
  <si>
    <t> 149 </t>
  </si>
  <si>
    <t>C-44AW</t>
  </si>
  <si>
    <t> 1.36 </t>
  </si>
  <si>
    <t> 82 </t>
  </si>
  <si>
    <t>C-54A</t>
  </si>
  <si>
    <t> 312 </t>
  </si>
  <si>
    <t> 153 </t>
  </si>
  <si>
    <t>CCS-66A</t>
  </si>
  <si>
    <t>CCS-66AW</t>
  </si>
  <si>
    <t>CCS-76A</t>
  </si>
  <si>
    <t>CMT44</t>
  </si>
  <si>
    <t> 276 </t>
  </si>
  <si>
    <t> 5.9 </t>
  </si>
  <si>
    <t>CMT66</t>
  </si>
  <si>
    <t>CPW-80A</t>
  </si>
  <si>
    <t>CPW-80AW</t>
  </si>
  <si>
    <t>CPW-90A</t>
  </si>
  <si>
    <t>CRS-66A</t>
  </si>
  <si>
    <t>CRS-66AW</t>
  </si>
  <si>
    <t>CRS-76A</t>
  </si>
  <si>
    <t>Single Tank Rack Conveyor, Hot Water Sanitizing</t>
  </si>
  <si>
    <t> 372 </t>
  </si>
  <si>
    <t> 8.85 </t>
  </si>
  <si>
    <t> 89.7 </t>
  </si>
  <si>
    <t>SR24C</t>
  </si>
  <si>
    <t> 33.9 </t>
  </si>
  <si>
    <t> 102 </t>
  </si>
  <si>
    <t>Single Tank Door, Hot Water Sanitizing</t>
  </si>
  <si>
    <t>SR24</t>
  </si>
  <si>
    <t> 39 </t>
  </si>
  <si>
    <t> 31 </t>
  </si>
  <si>
    <t>SR24H</t>
  </si>
  <si>
    <t>UW-50</t>
  </si>
  <si>
    <t> 10.3 </t>
  </si>
  <si>
    <t> 132 </t>
  </si>
  <si>
    <t>Multiple Tank rack Conveyor Chemical Sanitizing</t>
  </si>
  <si>
    <t>HOBART GMBH </t>
  </si>
  <si>
    <t>Multiple Tank Rackless Conveyor</t>
  </si>
  <si>
    <t>FTX TCL1 S A TCU1 C1</t>
  </si>
  <si>
    <t>D2AT US</t>
  </si>
  <si>
    <t>FTX 9 S B 3 C1 D2AT US</t>
  </si>
  <si>
    <t> 2.1 </t>
  </si>
  <si>
    <t> 126 </t>
  </si>
  <si>
    <t>FTN 6/4 X S A DS Y US</t>
  </si>
  <si>
    <t>FTN 6/4 X S B DS Y US</t>
  </si>
  <si>
    <t> 3.8 </t>
  </si>
  <si>
    <t> 228 </t>
  </si>
  <si>
    <t>FTN 6/5 X S B DS Y US</t>
  </si>
  <si>
    <t> 217 </t>
  </si>
  <si>
    <t>FTN 8/5 X S B DS Y US</t>
  </si>
  <si>
    <t>FTN 8/5 X S C DS Y US</t>
  </si>
  <si>
    <t> 298 </t>
  </si>
  <si>
    <t>Multiple Tank Rack Conveyors[6]</t>
  </si>
  <si>
    <t>CN A CDS US</t>
  </si>
  <si>
    <t> 147 </t>
  </si>
  <si>
    <t>CN EA CDS US</t>
  </si>
  <si>
    <t>CN LA CDS US</t>
  </si>
  <si>
    <t>AMX70 US</t>
  </si>
  <si>
    <t> 7.71 </t>
  </si>
  <si>
    <t> 74.9 </t>
  </si>
  <si>
    <t> 26 </t>
  </si>
  <si>
    <t>FX40 US</t>
  </si>
  <si>
    <t> 6.87 </t>
  </si>
  <si>
    <t> 36.5 </t>
  </si>
  <si>
    <t>INSINGER MACHINE COMPANY (THE) </t>
  </si>
  <si>
    <t>Admiral 44-4</t>
  </si>
  <si>
    <t> 2.7 </t>
  </si>
  <si>
    <t> 162 </t>
  </si>
  <si>
    <t>Admiral 66-4</t>
  </si>
  <si>
    <t>Tray Washer Multiple Tank Conveyor, Hot Water Sanitizing</t>
  </si>
  <si>
    <t>TRAC 321-2</t>
  </si>
  <si>
    <t>N/A</t>
  </si>
  <si>
    <t> 4.14 </t>
  </si>
  <si>
    <t> 248 </t>
  </si>
  <si>
    <t>TRAC-878</t>
  </si>
  <si>
    <t> 3.28 </t>
  </si>
  <si>
    <t> 196.64 </t>
  </si>
  <si>
    <t> 18.3 </t>
  </si>
  <si>
    <t>135-20</t>
  </si>
  <si>
    <t> 4.0 </t>
  </si>
  <si>
    <t> 3.7 </t>
  </si>
  <si>
    <t>185-20</t>
  </si>
  <si>
    <t>250-20</t>
  </si>
  <si>
    <t>60-20</t>
  </si>
  <si>
    <t> 1.6 </t>
  </si>
  <si>
    <t>85-20</t>
  </si>
  <si>
    <t> 2.3 </t>
  </si>
  <si>
    <t>R-106-2</t>
  </si>
  <si>
    <t>Speeder 64</t>
  </si>
  <si>
    <t> 222 </t>
  </si>
  <si>
    <t>Speeder 86-3</t>
  </si>
  <si>
    <t>Super 106-2</t>
  </si>
  <si>
    <t>Century 14</t>
  </si>
  <si>
    <t>Clipper RC-##-RPW-W</t>
  </si>
  <si>
    <t>Defender-(1)</t>
  </si>
  <si>
    <t> 306 </t>
  </si>
  <si>
    <t>Master RC-(1)-RPW-W3</t>
  </si>
  <si>
    <t> 10.5 </t>
  </si>
  <si>
    <t>Master RC-(1)-RPW-W4</t>
  </si>
  <si>
    <t> 5.33 </t>
  </si>
  <si>
    <t> 320 </t>
  </si>
  <si>
    <t>Single Tank Hood, Hot Water Sanitizing</t>
  </si>
  <si>
    <t>45SA-5</t>
  </si>
  <si>
    <t> 4.1 </t>
  </si>
  <si>
    <t>Ensign 40-2 Automatic</t>
  </si>
  <si>
    <t>Hot Water Single Tank Stationary Rack</t>
  </si>
  <si>
    <t>50-20N2-NSU</t>
  </si>
  <si>
    <t> 3.0 </t>
  </si>
  <si>
    <t>Commander 18-5</t>
  </si>
  <si>
    <t>Commander 18-5C</t>
  </si>
  <si>
    <t> 58 </t>
  </si>
  <si>
    <t>Commander 18-5CH</t>
  </si>
  <si>
    <t>Commander 18-5H</t>
  </si>
  <si>
    <t>Undercounter Hot Water Sanitizing</t>
  </si>
  <si>
    <t>GS 302</t>
  </si>
  <si>
    <t> 13.5 </t>
  </si>
  <si>
    <t> 133 </t>
  </si>
  <si>
    <t>GS-14</t>
  </si>
  <si>
    <t>Single Tank Chemical Sanitizing</t>
  </si>
  <si>
    <t>CS-5</t>
  </si>
  <si>
    <t>CS-5C</t>
  </si>
  <si>
    <t>CS-5CH</t>
  </si>
  <si>
    <t>CS-5H</t>
  </si>
  <si>
    <t>24x28</t>
  </si>
  <si>
    <t> 11.2 </t>
  </si>
  <si>
    <t>DA-3</t>
  </si>
  <si>
    <t>2*24x28</t>
  </si>
  <si>
    <t> 22.4 </t>
  </si>
  <si>
    <t> 140 </t>
  </si>
  <si>
    <t>JACKSON MSC </t>
  </si>
  <si>
    <t>AJ-44</t>
  </si>
  <si>
    <t>AJ-54</t>
  </si>
  <si>
    <t> 279 </t>
  </si>
  <si>
    <t> 7.5 </t>
  </si>
  <si>
    <t>AJ-66</t>
  </si>
  <si>
    <t>AJ-76</t>
  </si>
  <si>
    <t>AJ-80</t>
  </si>
  <si>
    <t>AJ-90</t>
  </si>
  <si>
    <t>AJ-100</t>
  </si>
  <si>
    <t>AJ-64</t>
  </si>
  <si>
    <t>AJ-86</t>
  </si>
  <si>
    <t>Multiple Tank Rackless Conveyor - Hot Water Sanitizing</t>
  </si>
  <si>
    <t>JFT</t>
  </si>
  <si>
    <t> 216 </t>
  </si>
  <si>
    <t> 8.6 </t>
  </si>
  <si>
    <t>JFT-G</t>
  </si>
  <si>
    <t>JFT-S</t>
  </si>
  <si>
    <t>Single Tank Hood - Hot Water Sanitizing</t>
  </si>
  <si>
    <t>10A</t>
  </si>
  <si>
    <t>17xdia.</t>
  </si>
  <si>
    <t> 7.8 </t>
  </si>
  <si>
    <t>10APRB</t>
  </si>
  <si>
    <t>10APRB-M</t>
  </si>
  <si>
    <t>10U</t>
  </si>
  <si>
    <t> 52.2 </t>
  </si>
  <si>
    <t>300X</t>
  </si>
  <si>
    <t>300XN</t>
  </si>
  <si>
    <t>E-xxion</t>
  </si>
  <si>
    <t>H-24</t>
  </si>
  <si>
    <t> 25.8 </t>
  </si>
  <si>
    <t> 117 </t>
  </si>
  <si>
    <t>HZ-24</t>
  </si>
  <si>
    <t>JP-24</t>
  </si>
  <si>
    <t> 26.4 </t>
  </si>
  <si>
    <t>JPX-300H</t>
  </si>
  <si>
    <t>JPX-300HN</t>
  </si>
  <si>
    <t>M-24BF</t>
  </si>
  <si>
    <t>TS-57</t>
  </si>
  <si>
    <t>TempStar</t>
  </si>
  <si>
    <t>TempStar HH</t>
  </si>
  <si>
    <t>TempStar HH/S</t>
  </si>
  <si>
    <t>Single Tank Door - Hot Water and Chemical Sanitizing</t>
  </si>
  <si>
    <t>Cleanware I</t>
  </si>
  <si>
    <t> 111 </t>
  </si>
  <si>
    <t>Cleanware II</t>
  </si>
  <si>
    <t> 62.5 </t>
  </si>
  <si>
    <t> 188 </t>
  </si>
  <si>
    <t> 47 </t>
  </si>
  <si>
    <t>Conserver I</t>
  </si>
  <si>
    <t>Conserver II</t>
  </si>
  <si>
    <t> 18 </t>
  </si>
  <si>
    <t>Conserver XL</t>
  </si>
  <si>
    <t>Conserver XL2</t>
  </si>
  <si>
    <t>Delta 5</t>
  </si>
  <si>
    <t>JPX-300LP</t>
  </si>
  <si>
    <t>JPX-300LPB</t>
  </si>
  <si>
    <t>200LT</t>
  </si>
  <si>
    <t> 51.3 </t>
  </si>
  <si>
    <t>300XLT</t>
  </si>
  <si>
    <t>Conserver 24LTP</t>
  </si>
  <si>
    <t>JPX-300L</t>
  </si>
  <si>
    <t>TempStar LT</t>
  </si>
  <si>
    <t>Conserver 24LT</t>
  </si>
  <si>
    <t>ES-1000H</t>
  </si>
  <si>
    <t>Single Tank Rackless Conveyor - Hot Water Sanitizing</t>
  </si>
  <si>
    <t>BA 532 PG-N</t>
  </si>
  <si>
    <t> 3.95 </t>
  </si>
  <si>
    <t> 237 </t>
  </si>
  <si>
    <t> 10.0 </t>
  </si>
  <si>
    <t>B 230 VP-N</t>
  </si>
  <si>
    <t> 2.99 </t>
  </si>
  <si>
    <t> 179 </t>
  </si>
  <si>
    <t> 8.0 </t>
  </si>
  <si>
    <t>B 230 VAP-N</t>
  </si>
  <si>
    <t>BA 533 PG-N</t>
  </si>
  <si>
    <t> 12.0 </t>
  </si>
  <si>
    <t>BA 534 PG-N</t>
  </si>
  <si>
    <t> 13.6 </t>
  </si>
  <si>
    <t>B 460 VP-N</t>
  </si>
  <si>
    <t>B 460 VAP-N</t>
  </si>
  <si>
    <t>B 690 VP-N</t>
  </si>
  <si>
    <t>B 690 VAP-N</t>
  </si>
  <si>
    <t>CJ-14</t>
  </si>
  <si>
    <t>CJ-16</t>
  </si>
  <si>
    <t> 1.56 </t>
  </si>
  <si>
    <t> 18.7 </t>
  </si>
  <si>
    <t>CJ-20</t>
  </si>
  <si>
    <t>CJ-20/2</t>
  </si>
  <si>
    <t>KNIGHT, INC. </t>
  </si>
  <si>
    <t>KLE 112HL</t>
  </si>
  <si>
    <t>KLE 117i</t>
  </si>
  <si>
    <t> 86 </t>
  </si>
  <si>
    <t>KLE 117c</t>
  </si>
  <si>
    <t>KLE 235d</t>
  </si>
  <si>
    <t> 98 </t>
  </si>
  <si>
    <t> 129.5 </t>
  </si>
  <si>
    <t>KLE 175GT</t>
  </si>
  <si>
    <t>KLE 175GTM</t>
  </si>
  <si>
    <t>Under Counter Chemical Sanitizing Dishmachine</t>
  </si>
  <si>
    <t>KLE 115U</t>
  </si>
  <si>
    <t>KLE 150GT</t>
  </si>
  <si>
    <t>LVO MANUFACTURING, INC. </t>
  </si>
  <si>
    <t>CL-10</t>
  </si>
  <si>
    <t>28x29</t>
  </si>
  <si>
    <t> 49.5 </t>
  </si>
  <si>
    <t>FL 25</t>
  </si>
  <si>
    <t>26x29</t>
  </si>
  <si>
    <t> 94.6 </t>
  </si>
  <si>
    <t>FL 36</t>
  </si>
  <si>
    <t>33x73</t>
  </si>
  <si>
    <t> 16.2 </t>
  </si>
  <si>
    <t>FL-10</t>
  </si>
  <si>
    <t>FL-14</t>
  </si>
  <si>
    <t>31.5x37</t>
  </si>
  <si>
    <t> 5.0 </t>
  </si>
  <si>
    <t>PT 25</t>
  </si>
  <si>
    <t>PT-10</t>
  </si>
  <si>
    <t>PT-14</t>
  </si>
  <si>
    <t>RW 1548</t>
  </si>
  <si>
    <t>45x75</t>
  </si>
  <si>
    <t> 168 </t>
  </si>
  <si>
    <t>RW 2580</t>
  </si>
  <si>
    <t>2*33x70</t>
  </si>
  <si>
    <t> 311 </t>
  </si>
  <si>
    <t>MEIKO MASCHINENBAU GMBH &amp; CO. </t>
  </si>
  <si>
    <t>Single Tank Rack Conveyor - Hot Water Sanitizing[1] [2]</t>
  </si>
  <si>
    <t>K-44E</t>
  </si>
  <si>
    <t> 3.10 </t>
  </si>
  <si>
    <t> 186 </t>
  </si>
  <si>
    <t> 6.14 </t>
  </si>
  <si>
    <t>K-66E</t>
  </si>
  <si>
    <t>K-80E</t>
  </si>
  <si>
    <t>K-44S</t>
  </si>
  <si>
    <t>K-66S</t>
  </si>
  <si>
    <t>K-80S</t>
  </si>
  <si>
    <t>K-54E</t>
  </si>
  <si>
    <t> 3.90 </t>
  </si>
  <si>
    <t> 7.23 </t>
  </si>
  <si>
    <t>K-76E</t>
  </si>
  <si>
    <t>K-90E</t>
  </si>
  <si>
    <t>K-54S</t>
  </si>
  <si>
    <t>K-76S</t>
  </si>
  <si>
    <t>K-90S</t>
  </si>
  <si>
    <t>Multiple Tank Rack Conveyor - Hot Water Sanitizing[1] [2]</t>
  </si>
  <si>
    <t>K-64E</t>
  </si>
  <si>
    <t> 3.83 </t>
  </si>
  <si>
    <t> 230 </t>
  </si>
  <si>
    <t> 7.70 </t>
  </si>
  <si>
    <t>K-86E</t>
  </si>
  <si>
    <t>K-100E</t>
  </si>
  <si>
    <t>K-64S</t>
  </si>
  <si>
    <t>K-86S</t>
  </si>
  <si>
    <t>K-100S</t>
  </si>
  <si>
    <t>B 230 VAP</t>
  </si>
  <si>
    <t> 1 </t>
  </si>
  <si>
    <t>3-Track Rackless Conveyor [2]</t>
  </si>
  <si>
    <t>BA 323 P-CU3B</t>
  </si>
  <si>
    <t> 346 </t>
  </si>
  <si>
    <t>Single-Track Rackless Conveyor</t>
  </si>
  <si>
    <t>BA 133 PC</t>
  </si>
  <si>
    <t> 1.9 </t>
  </si>
  <si>
    <t> 114 </t>
  </si>
  <si>
    <t>Single Tank Rackless Conveyor - Hot Water Sanitizing[3]</t>
  </si>
  <si>
    <t>B-US 231</t>
  </si>
  <si>
    <t> 1.67 </t>
  </si>
  <si>
    <t> 100 </t>
  </si>
  <si>
    <t>B-US 231 LPW</t>
  </si>
  <si>
    <t>B-US 231 PW</t>
  </si>
  <si>
    <t>B-US 281 LPW</t>
  </si>
  <si>
    <t> 11.0 </t>
  </si>
  <si>
    <t>Multiple Tank Rackless Conveyor - Hot Water Sanitizing[3]</t>
  </si>
  <si>
    <t>B-US 232 LPW</t>
  </si>
  <si>
    <t> 2.01 </t>
  </si>
  <si>
    <t> 121 </t>
  </si>
  <si>
    <t>B-US 232 PW</t>
  </si>
  <si>
    <t>B-US 233 LPW</t>
  </si>
  <si>
    <t> 2.29 </t>
  </si>
  <si>
    <t> 137 </t>
  </si>
  <si>
    <t>B-US 233 PW</t>
  </si>
  <si>
    <t>B-US 282 LPW</t>
  </si>
  <si>
    <t> 2.64 </t>
  </si>
  <si>
    <t> 159 </t>
  </si>
  <si>
    <t>B-US 283 LPW</t>
  </si>
  <si>
    <t> 3.08 </t>
  </si>
  <si>
    <t> 185 </t>
  </si>
  <si>
    <t> 14.0 </t>
  </si>
  <si>
    <t>Single Tank Rack Conveyor - Hot Water Sanitizing[4] [5]</t>
  </si>
  <si>
    <t>Multiple Tank Rack Conveyor - Hot Water Sanitizing[4] [5]</t>
  </si>
  <si>
    <t>FV 40.2</t>
  </si>
  <si>
    <t> 35.6 </t>
  </si>
  <si>
    <t>DV 80.2</t>
  </si>
  <si>
    <t> 57.3 </t>
  </si>
  <si>
    <t>FV 130.2</t>
  </si>
  <si>
    <t>27.5x33.5</t>
  </si>
  <si>
    <t> 46.1 </t>
  </si>
  <si>
    <t>MOYER DIEBEL LIMITED </t>
  </si>
  <si>
    <t>Single Tank, Chemical Sanitizing Undercounter Dishwasher</t>
  </si>
  <si>
    <t>401-LT</t>
  </si>
  <si>
    <t> 35.7 </t>
  </si>
  <si>
    <t>500T</t>
  </si>
  <si>
    <t>501-LT</t>
  </si>
  <si>
    <t>501-UTL</t>
  </si>
  <si>
    <t>MD 18-1</t>
  </si>
  <si>
    <t>MD 18-2</t>
  </si>
  <si>
    <t>Single Tank, Hot Water, Undercounter Dishwasher</t>
  </si>
  <si>
    <t>301-HT</t>
  </si>
  <si>
    <t> 14.6 </t>
  </si>
  <si>
    <t>401-HT</t>
  </si>
  <si>
    <t>401-HTN</t>
  </si>
  <si>
    <t>500-HT</t>
  </si>
  <si>
    <t>500-UT</t>
  </si>
  <si>
    <t>501-HT</t>
  </si>
  <si>
    <t>501-HTN</t>
  </si>
  <si>
    <t>501-UT</t>
  </si>
  <si>
    <t>MH6N</t>
  </si>
  <si>
    <t>MH60</t>
  </si>
  <si>
    <t>MH65</t>
  </si>
  <si>
    <t>MH70</t>
  </si>
  <si>
    <t>MDM-1000</t>
  </si>
  <si>
    <t>MH6L</t>
  </si>
  <si>
    <t>NATIONAL CONVEYOR CORPORATION </t>
  </si>
  <si>
    <t>NC-880-GPW-N</t>
  </si>
  <si>
    <t>27x22</t>
  </si>
  <si>
    <t> 7.85 </t>
  </si>
  <si>
    <t> 57.85 </t>
  </si>
  <si>
    <t> 200 </t>
  </si>
  <si>
    <t>NC-880-GPW-SA-N</t>
  </si>
  <si>
    <t>STERO CO. (THE) </t>
  </si>
  <si>
    <t>Multiple Tank Conveyor (Tray Washer), Hi-Temp</t>
  </si>
  <si>
    <t>STW-110</t>
  </si>
  <si>
    <t> 4.49 </t>
  </si>
  <si>
    <t> 14.8 </t>
  </si>
  <si>
    <t>Multiple Tank Conveyor, Hi-Temp</t>
  </si>
  <si>
    <t>SC-1-2-7-4</t>
  </si>
  <si>
    <t> 4.2 </t>
  </si>
  <si>
    <t> 252 </t>
  </si>
  <si>
    <t>SC-1-6-3-4</t>
  </si>
  <si>
    <t>SC-1-6-7-4</t>
  </si>
  <si>
    <t>SC-2-7-4</t>
  </si>
  <si>
    <t>SC-5-2-7-4</t>
  </si>
  <si>
    <t>SC-5-6-3-4</t>
  </si>
  <si>
    <t>SC-5-6-7-4</t>
  </si>
  <si>
    <t>SC-6-3-4</t>
  </si>
  <si>
    <t>SC-6-7-4</t>
  </si>
  <si>
    <t>SCT-108S</t>
  </si>
  <si>
    <t> 4.53 </t>
  </si>
  <si>
    <t> 272 </t>
  </si>
  <si>
    <t>SCT-108SC</t>
  </si>
  <si>
    <t>SCT-120S</t>
  </si>
  <si>
    <t> 5.3 </t>
  </si>
  <si>
    <t> 318 </t>
  </si>
  <si>
    <t>SCT-120SC</t>
  </si>
  <si>
    <t>SCT-120SM</t>
  </si>
  <si>
    <t>SCT-150SM</t>
  </si>
  <si>
    <t>SCT-44-10-SC-1-3-4</t>
  </si>
  <si>
    <t> 4.92 </t>
  </si>
  <si>
    <t> 295 </t>
  </si>
  <si>
    <t>SCT-44-10-SC-3-4</t>
  </si>
  <si>
    <t>SCT-44-SC-1-3-4</t>
  </si>
  <si>
    <t>SCT-44-SC-3-4</t>
  </si>
  <si>
    <t>SCT-54-SC-1-3-4</t>
  </si>
  <si>
    <t>SCT-54-SC-3-4</t>
  </si>
  <si>
    <t>SCT-64</t>
  </si>
  <si>
    <t> 3.77 </t>
  </si>
  <si>
    <t>SCT-76</t>
  </si>
  <si>
    <t>SCT-76S-SC-3-4</t>
  </si>
  <si>
    <t>SCT-86S</t>
  </si>
  <si>
    <t>SCT-94S</t>
  </si>
  <si>
    <t>SCT-94SC</t>
  </si>
  <si>
    <t>SCT-94SM</t>
  </si>
  <si>
    <t>Rackless Multiple Tank Conveyor, Hi-Temp [7]</t>
  </si>
  <si>
    <t>STPC</t>
  </si>
  <si>
    <t>STPC (Four Tank)</t>
  </si>
  <si>
    <t> 17.3 </t>
  </si>
  <si>
    <t>STPCW</t>
  </si>
  <si>
    <t>STPCW (Four Tank)</t>
  </si>
  <si>
    <t>Rackless Multiple Tank Conveyor, Hi-Temp,Combination Traywasher/Dishwasher [7]</t>
  </si>
  <si>
    <t>SCBT</t>
  </si>
  <si>
    <t> 408 </t>
  </si>
  <si>
    <t>SC-1-2-4-CSA</t>
  </si>
  <si>
    <t> 250 </t>
  </si>
  <si>
    <t>SC-1-2-4-CSA-LW</t>
  </si>
  <si>
    <t>SC-1-6-4-CSA</t>
  </si>
  <si>
    <t>SC-1-6-4-CSA-LW</t>
  </si>
  <si>
    <t>SC-1-SCT-44-10-CSA</t>
  </si>
  <si>
    <t>SC-1-SCT-44-CSA</t>
  </si>
  <si>
    <t>SC-2-4-CSA</t>
  </si>
  <si>
    <t>SC-2-4-CSA-LW</t>
  </si>
  <si>
    <t>SC-5-2-4-CSA</t>
  </si>
  <si>
    <t>SC-5-2-4-CSA-LW</t>
  </si>
  <si>
    <t>SC-5-6-4-CSA</t>
  </si>
  <si>
    <t>SC-5-6-4-CSA-LW</t>
  </si>
  <si>
    <t>SC-6-4-CSA</t>
  </si>
  <si>
    <t>SC-6-4-CSA-LW</t>
  </si>
  <si>
    <t>SCT-44-10-CSA</t>
  </si>
  <si>
    <t>SCT-44-10-CSA-LW</t>
  </si>
  <si>
    <t>SCT-44-CSA</t>
  </si>
  <si>
    <t>SCT-44-CSA-LW</t>
  </si>
  <si>
    <t>SCT-66S-CSA</t>
  </si>
  <si>
    <t>SCT-66S-CSA-LW</t>
  </si>
  <si>
    <t>SCT-76S-CSA</t>
  </si>
  <si>
    <t>SCT-76S-CSA-LW</t>
  </si>
  <si>
    <t>SCT-76SC-CSA</t>
  </si>
  <si>
    <t>SCT-76SC-CSA-LW</t>
  </si>
  <si>
    <t>SCT-90S-CSA</t>
  </si>
  <si>
    <t>SCT-90S-CSA-LW</t>
  </si>
  <si>
    <t>Single Tank Conveyor, Hi-Temp</t>
  </si>
  <si>
    <t>SC-1-2-4</t>
  </si>
  <si>
    <t> 5.02 </t>
  </si>
  <si>
    <t> 301 </t>
  </si>
  <si>
    <t>SC-1-2-4-LW</t>
  </si>
  <si>
    <t>SC-1-6-4</t>
  </si>
  <si>
    <t>SC-1-6-4-LW</t>
  </si>
  <si>
    <t>SC-2-4</t>
  </si>
  <si>
    <t>SC-2-4-LW</t>
  </si>
  <si>
    <t>SC-5-2-4</t>
  </si>
  <si>
    <t>SC-5-2-4-LW</t>
  </si>
  <si>
    <t>SC-5-6-4</t>
  </si>
  <si>
    <t>SC-5-6-4-LW</t>
  </si>
  <si>
    <t>SC-6-4</t>
  </si>
  <si>
    <t>SC-6-4-LW</t>
  </si>
  <si>
    <t>SCT-44</t>
  </si>
  <si>
    <t>SCT-44-10</t>
  </si>
  <si>
    <t>SCT-44-10-LW</t>
  </si>
  <si>
    <t>SCT-44-LW</t>
  </si>
  <si>
    <t>SCT-66S</t>
  </si>
  <si>
    <t>SCT-66S-LW</t>
  </si>
  <si>
    <t>SCT-76S</t>
  </si>
  <si>
    <t>SCT-76S-LW</t>
  </si>
  <si>
    <t>SCT-76SC</t>
  </si>
  <si>
    <t>SCT-76SC-LW</t>
  </si>
  <si>
    <t>SCT-90S</t>
  </si>
  <si>
    <t>SCT-90S-LW</t>
  </si>
  <si>
    <t>STBUW</t>
  </si>
  <si>
    <t> 447 </t>
  </si>
  <si>
    <t>SC-20-1-AM</t>
  </si>
  <si>
    <t>SC-20-2-AM</t>
  </si>
  <si>
    <t> 196 </t>
  </si>
  <si>
    <t>SC-25-1M</t>
  </si>
  <si>
    <t>SC-25-2M</t>
  </si>
  <si>
    <t>SC-25-3M</t>
  </si>
  <si>
    <t>Single Tank Stationary Rack, Hi-Temp</t>
  </si>
  <si>
    <t>SD-2RA</t>
  </si>
  <si>
    <t> 92 </t>
  </si>
  <si>
    <t>SD-2RA-HH</t>
  </si>
  <si>
    <t>SDRA</t>
  </si>
  <si>
    <t>U-31-A</t>
  </si>
  <si>
    <t>U-31-A2</t>
  </si>
  <si>
    <t>U-31-AC</t>
  </si>
  <si>
    <t>VALU-CLEAN </t>
  </si>
  <si>
    <t>Single Tank, Chemical Sanitizing Undercounter Dishmachines</t>
  </si>
  <si>
    <t>VC 18-1</t>
  </si>
  <si>
    <t>VC 18-2</t>
  </si>
  <si>
    <t>VC41LT</t>
  </si>
  <si>
    <t>VC51LT</t>
  </si>
  <si>
    <t>Single Tank Door Chemical Sanitizing Dishmachines</t>
  </si>
  <si>
    <t>VC-1000</t>
  </si>
  <si>
    <t>Dishmachine Brand</t>
  </si>
  <si>
    <t>Developed by the Plan Review Unit of the Environmental Health Section                                                                              NC Division of Public Health</t>
  </si>
  <si>
    <t>Establishment Name:</t>
  </si>
  <si>
    <r>
      <t>rise</t>
    </r>
    <r>
      <rPr>
        <b/>
        <sz val="12"/>
        <rFont val="Arial"/>
        <family val="2"/>
      </rPr>
      <t xml:space="preserve"> </t>
    </r>
  </si>
  <si>
    <r>
      <t>kW at 70</t>
    </r>
    <r>
      <rPr>
        <b/>
        <sz val="11"/>
        <color indexed="10"/>
        <rFont val="Times New Roman"/>
        <family val="1"/>
      </rPr>
      <t>º</t>
    </r>
    <r>
      <rPr>
        <b/>
        <sz val="11"/>
        <color indexed="10"/>
        <rFont val="Arial"/>
        <family val="2"/>
      </rPr>
      <t>F rise</t>
    </r>
  </si>
  <si>
    <r>
      <t>,000 BTU at 70</t>
    </r>
    <r>
      <rPr>
        <b/>
        <sz val="11"/>
        <color indexed="10"/>
        <rFont val="Times New Roman"/>
        <family val="1"/>
      </rPr>
      <t>º</t>
    </r>
    <r>
      <rPr>
        <b/>
        <sz val="11"/>
        <color indexed="10"/>
        <rFont val="Arial"/>
        <family val="2"/>
      </rPr>
      <t xml:space="preserve">F </t>
    </r>
  </si>
  <si>
    <t>Prep sink #3</t>
  </si>
  <si>
    <t>Hose reels are calculated at 5 GPH, clothes washers at 15 GPH, other equipment at the usage entered.</t>
  </si>
  <si>
    <t>Pre-rinses are calculated at 45 GPH.</t>
  </si>
  <si>
    <t>(Inches)</t>
  </si>
  <si>
    <t>Handwashing sinks</t>
  </si>
  <si>
    <t>Service sink</t>
  </si>
  <si>
    <t xml:space="preserve">Warewashing machine </t>
  </si>
  <si>
    <r>
      <t xml:space="preserve">Final Rinse Usage (GPH)                              </t>
    </r>
    <r>
      <rPr>
        <sz val="8"/>
        <rFont val="Arial"/>
        <family val="2"/>
      </rPr>
      <t>Found in "Warewashing Machine Specs" tab below or on manufacturer's spec sheet</t>
    </r>
  </si>
  <si>
    <t>Enter make, model, and Final Rinse Usage gallons per hour (GPH) for the warewashing machine</t>
  </si>
  <si>
    <t>Warewashing machines are calculated at 70% of the final rinse usage specified by the manufacturer.</t>
  </si>
  <si>
    <t>Manual warewashing sink</t>
  </si>
  <si>
    <t>Enter type of prep sink and number of sink compartments for each sink</t>
  </si>
  <si>
    <t xml:space="preserve">Enter the description, and number and size of compartments for each sink </t>
  </si>
  <si>
    <t xml:space="preserve">Enter the quantity of equipment </t>
  </si>
  <si>
    <t xml:space="preserve">Enter a description and estimated gallon per hour (GPH) usage for other equipment </t>
  </si>
  <si>
    <t>Handwashing sinks and service sinks are calculated at 5 GPH each.</t>
  </si>
  <si>
    <t>Developed by the Plan Review Unit of the Environmental Health Section                                     NC Division of Public Health</t>
  </si>
  <si>
    <r>
      <t>70</t>
    </r>
    <r>
      <rPr>
        <b/>
        <sz val="10"/>
        <rFont val="Calibri"/>
        <family val="2"/>
      </rPr>
      <t>⁰</t>
    </r>
    <r>
      <rPr>
        <b/>
        <sz val="10"/>
        <rFont val="Arial"/>
        <family val="2"/>
      </rPr>
      <t>F temperature rise</t>
    </r>
  </si>
  <si>
    <t>Handwashing sink</t>
  </si>
  <si>
    <t>Warewashing sink</t>
  </si>
  <si>
    <t>Prep sink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</si>
</sst>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.5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.5"/>
      <name val="Arial Unicode MS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34" borderId="11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38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7" fillId="38" borderId="18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8" borderId="16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38" borderId="11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8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7" fillId="35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5" fillId="34" borderId="15" xfId="0" applyNumberFormat="1" applyFont="1" applyFill="1" applyBorder="1" applyAlignment="1">
      <alignment horizontal="right" vertical="center"/>
    </xf>
    <xf numFmtId="3" fontId="15" fillId="34" borderId="10" xfId="0" applyNumberFormat="1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1" fontId="15" fillId="34" borderId="15" xfId="0" applyNumberFormat="1" applyFont="1" applyFill="1" applyBorder="1" applyAlignment="1">
      <alignment horizontal="right" vertical="center"/>
    </xf>
    <xf numFmtId="0" fontId="15" fillId="34" borderId="1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right" vertical="center"/>
    </xf>
    <xf numFmtId="3" fontId="15" fillId="34" borderId="23" xfId="0" applyNumberFormat="1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1" fontId="15" fillId="34" borderId="23" xfId="0" applyNumberFormat="1" applyFont="1" applyFill="1" applyBorder="1" applyAlignment="1">
      <alignment horizontal="right" vertical="center"/>
    </xf>
    <xf numFmtId="0" fontId="15" fillId="34" borderId="24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9" fillId="35" borderId="0" xfId="0" applyFont="1" applyFill="1" applyAlignment="1">
      <alignment/>
    </xf>
    <xf numFmtId="0" fontId="9" fillId="34" borderId="19" xfId="0" applyFont="1" applyFill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"/>
      <protection hidden="1" locked="0"/>
    </xf>
    <xf numFmtId="0" fontId="9" fillId="38" borderId="19" xfId="0" applyFont="1" applyFill="1" applyBorder="1" applyAlignment="1">
      <alignment horizontal="center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16" xfId="0" applyFont="1" applyFill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horizontal="center"/>
      <protection hidden="1" locked="0"/>
    </xf>
    <xf numFmtId="0" fontId="9" fillId="33" borderId="16" xfId="0" applyFont="1" applyFill="1" applyBorder="1" applyAlignment="1" applyProtection="1">
      <alignment/>
      <protection hidden="1" locked="0"/>
    </xf>
    <xf numFmtId="0" fontId="9" fillId="33" borderId="17" xfId="0" applyFont="1" applyFill="1" applyBorder="1" applyAlignment="1" applyProtection="1">
      <alignment/>
      <protection hidden="1" locked="0"/>
    </xf>
    <xf numFmtId="0" fontId="9" fillId="33" borderId="21" xfId="0" applyFont="1" applyFill="1" applyBorder="1" applyAlignment="1" applyProtection="1">
      <alignment/>
      <protection hidden="1" locked="0"/>
    </xf>
    <xf numFmtId="0" fontId="9" fillId="33" borderId="21" xfId="0" applyFont="1" applyFill="1" applyBorder="1" applyAlignment="1" applyProtection="1">
      <alignment horizontal="center"/>
      <protection hidden="1" locked="0"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left" vertical="center"/>
    </xf>
    <xf numFmtId="0" fontId="15" fillId="34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1" fontId="4" fillId="38" borderId="18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36" borderId="28" xfId="0" applyFont="1" applyFill="1" applyBorder="1" applyAlignment="1">
      <alignment horizontal="right" vertical="center"/>
    </xf>
    <xf numFmtId="0" fontId="14" fillId="36" borderId="29" xfId="0" applyFont="1" applyFill="1" applyBorder="1" applyAlignment="1">
      <alignment vertical="center"/>
    </xf>
    <xf numFmtId="0" fontId="14" fillId="36" borderId="30" xfId="0" applyFont="1" applyFill="1" applyBorder="1" applyAlignment="1">
      <alignment vertical="center"/>
    </xf>
    <xf numFmtId="0" fontId="14" fillId="36" borderId="31" xfId="0" applyFont="1" applyFill="1" applyBorder="1" applyAlignment="1">
      <alignment vertical="center"/>
    </xf>
    <xf numFmtId="0" fontId="14" fillId="36" borderId="32" xfId="0" applyFont="1" applyFill="1" applyBorder="1" applyAlignment="1">
      <alignment vertical="center"/>
    </xf>
    <xf numFmtId="0" fontId="14" fillId="36" borderId="33" xfId="0" applyFont="1" applyFill="1" applyBorder="1" applyAlignment="1">
      <alignment vertical="center"/>
    </xf>
    <xf numFmtId="1" fontId="13" fillId="34" borderId="30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7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vertical="center"/>
    </xf>
    <xf numFmtId="0" fontId="3" fillId="38" borderId="36" xfId="0" applyFont="1" applyFill="1" applyBorder="1" applyAlignment="1">
      <alignment vertical="center"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41" borderId="20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5" fillId="34" borderId="20" xfId="0" applyNumberFormat="1" applyFont="1" applyFill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6" fillId="33" borderId="2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" fontId="6" fillId="34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6" borderId="34" xfId="0" applyFont="1" applyFill="1" applyBorder="1" applyAlignment="1">
      <alignment horizontal="right" vertical="center"/>
    </xf>
    <xf numFmtId="0" fontId="13" fillId="36" borderId="35" xfId="0" applyFont="1" applyFill="1" applyBorder="1" applyAlignment="1">
      <alignment horizontal="right" vertical="center"/>
    </xf>
    <xf numFmtId="0" fontId="13" fillId="36" borderId="36" xfId="0" applyFont="1" applyFill="1" applyBorder="1" applyAlignment="1">
      <alignment horizontal="righ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0" fillId="34" borderId="20" xfId="0" applyFill="1" applyBorder="1" applyAlignment="1">
      <alignment horizontal="right" vertical="center"/>
    </xf>
    <xf numFmtId="0" fontId="5" fillId="34" borderId="20" xfId="0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0" fillId="42" borderId="15" xfId="0" applyFill="1" applyBorder="1" applyAlignment="1">
      <alignment horizontal="right" vertical="center"/>
    </xf>
    <xf numFmtId="0" fontId="0" fillId="42" borderId="0" xfId="0" applyFill="1" applyBorder="1" applyAlignment="1">
      <alignment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7" fillId="43" borderId="10" xfId="0" applyFont="1" applyFill="1" applyBorder="1" applyAlignment="1">
      <alignment horizontal="center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1" fontId="7" fillId="43" borderId="10" xfId="0" applyNumberFormat="1" applyFont="1" applyFill="1" applyBorder="1" applyAlignment="1">
      <alignment horizontal="center" vertical="center"/>
    </xf>
    <xf numFmtId="1" fontId="7" fillId="4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15"/>
  <sheetViews>
    <sheetView tabSelected="1" zoomScalePageLayoutView="0" workbookViewId="0" topLeftCell="A7">
      <selection activeCell="C18" sqref="C18:D18"/>
    </sheetView>
  </sheetViews>
  <sheetFormatPr defaultColWidth="1.28515625" defaultRowHeight="0" customHeight="1" zeroHeight="1"/>
  <cols>
    <col min="1" max="1" width="9.140625" style="104" customWidth="1"/>
    <col min="2" max="2" width="20.421875" style="48" customWidth="1"/>
    <col min="3" max="3" width="17.00390625" style="48" customWidth="1"/>
    <col min="4" max="4" width="18.7109375" style="48" customWidth="1"/>
    <col min="5" max="5" width="7.7109375" style="48" customWidth="1"/>
    <col min="6" max="8" width="7.7109375" style="105" customWidth="1"/>
    <col min="9" max="9" width="26.421875" style="105" customWidth="1"/>
    <col min="10" max="10" width="0.42578125" style="18" hidden="1" customWidth="1"/>
    <col min="11" max="254" width="9.140625" style="18" hidden="1" customWidth="1"/>
    <col min="255" max="255" width="0.2890625" style="18" hidden="1" customWidth="1"/>
    <col min="256" max="16384" width="1.28515625" style="19" customWidth="1"/>
  </cols>
  <sheetData>
    <row r="1" spans="1:9" ht="36" customHeight="1" thickBot="1" thickTop="1">
      <c r="A1" s="238" t="s">
        <v>13</v>
      </c>
      <c r="B1" s="239"/>
      <c r="C1" s="239"/>
      <c r="D1" s="239"/>
      <c r="E1" s="239"/>
      <c r="F1" s="239"/>
      <c r="G1" s="239"/>
      <c r="H1" s="239"/>
      <c r="I1" s="240"/>
    </row>
    <row r="2" spans="1:9" ht="45.75" customHeight="1" thickTop="1">
      <c r="A2" s="235" t="s">
        <v>1355</v>
      </c>
      <c r="B2" s="236"/>
      <c r="C2" s="236"/>
      <c r="D2" s="236"/>
      <c r="E2" s="236"/>
      <c r="F2" s="236"/>
      <c r="G2" s="236"/>
      <c r="H2" s="236"/>
      <c r="I2" s="237"/>
    </row>
    <row r="3" spans="1:9" ht="18" customHeight="1">
      <c r="A3" s="230" t="s">
        <v>1356</v>
      </c>
      <c r="B3" s="231"/>
      <c r="C3" s="241"/>
      <c r="D3" s="242"/>
      <c r="E3" s="242"/>
      <c r="F3" s="242"/>
      <c r="G3" s="242"/>
      <c r="H3" s="242"/>
      <c r="I3" s="243"/>
    </row>
    <row r="4" spans="1:9" ht="17.25" customHeight="1">
      <c r="A4" s="244" t="s">
        <v>14</v>
      </c>
      <c r="B4" s="245"/>
      <c r="C4" s="241"/>
      <c r="D4" s="242"/>
      <c r="E4" s="242"/>
      <c r="F4" s="242"/>
      <c r="G4" s="242"/>
      <c r="H4" s="242"/>
      <c r="I4" s="243"/>
    </row>
    <row r="5" spans="1:9" ht="12.75">
      <c r="A5" s="218"/>
      <c r="B5" s="219"/>
      <c r="C5" s="219"/>
      <c r="D5" s="219"/>
      <c r="E5" s="219"/>
      <c r="F5" s="219"/>
      <c r="G5" s="219"/>
      <c r="H5" s="219"/>
      <c r="I5" s="220"/>
    </row>
    <row r="6" spans="1:9" ht="30" customHeight="1">
      <c r="A6" s="221" t="s">
        <v>15</v>
      </c>
      <c r="B6" s="222"/>
      <c r="C6" s="210"/>
      <c r="D6" s="258"/>
      <c r="E6" s="258"/>
      <c r="F6" s="258"/>
      <c r="G6" s="258"/>
      <c r="H6" s="259"/>
      <c r="I6" s="23" t="s">
        <v>16</v>
      </c>
    </row>
    <row r="7" spans="1:9" ht="21.75" customHeight="1">
      <c r="A7" s="252" t="s">
        <v>1372</v>
      </c>
      <c r="B7" s="253"/>
      <c r="C7" s="228" t="s">
        <v>17</v>
      </c>
      <c r="D7" s="248" t="s">
        <v>18</v>
      </c>
      <c r="E7" s="249"/>
      <c r="F7" s="25"/>
      <c r="G7" s="25" t="s">
        <v>1363</v>
      </c>
      <c r="H7" s="25"/>
      <c r="I7" s="246" t="s">
        <v>19</v>
      </c>
    </row>
    <row r="8" spans="1:9" ht="25.5" customHeight="1">
      <c r="A8" s="254"/>
      <c r="B8" s="255"/>
      <c r="C8" s="229"/>
      <c r="D8" s="250"/>
      <c r="E8" s="251"/>
      <c r="F8" s="27" t="s">
        <v>20</v>
      </c>
      <c r="G8" s="27" t="s">
        <v>21</v>
      </c>
      <c r="H8" s="27" t="s">
        <v>22</v>
      </c>
      <c r="I8" s="247"/>
    </row>
    <row r="9" spans="1:256" s="32" customFormat="1" ht="14.25">
      <c r="A9" s="210" t="s">
        <v>1370</v>
      </c>
      <c r="B9" s="216"/>
      <c r="C9" s="28"/>
      <c r="D9" s="256"/>
      <c r="E9" s="257"/>
      <c r="F9" s="29"/>
      <c r="G9" s="30"/>
      <c r="H9" s="29"/>
      <c r="I9" s="31">
        <f>(F9*G9*H9*D9*7.5*0.75)/1728</f>
        <v>0</v>
      </c>
      <c r="IV9" s="33"/>
    </row>
    <row r="10" spans="1:256" s="32" customFormat="1" ht="14.25">
      <c r="A10" s="210" t="s">
        <v>23</v>
      </c>
      <c r="B10" s="216"/>
      <c r="C10" s="28"/>
      <c r="D10" s="186"/>
      <c r="E10" s="217"/>
      <c r="F10" s="29"/>
      <c r="G10" s="30"/>
      <c r="H10" s="29"/>
      <c r="I10" s="31">
        <f>(F10*G10*H10*D10*7.5*0.75)/1728</f>
        <v>0</v>
      </c>
      <c r="IV10" s="33"/>
    </row>
    <row r="11" spans="1:256" s="32" customFormat="1" ht="14.25">
      <c r="A11" s="210" t="s">
        <v>24</v>
      </c>
      <c r="B11" s="216"/>
      <c r="C11" s="28"/>
      <c r="D11" s="186"/>
      <c r="E11" s="217"/>
      <c r="F11" s="29"/>
      <c r="G11" s="30"/>
      <c r="H11" s="29"/>
      <c r="I11" s="31">
        <f>(F11*G11*H11*D11*7.5*0.75)/1728</f>
        <v>0</v>
      </c>
      <c r="IV11" s="33"/>
    </row>
    <row r="12" spans="1:256" s="32" customFormat="1" ht="14.25">
      <c r="A12" s="210" t="s">
        <v>25</v>
      </c>
      <c r="B12" s="216"/>
      <c r="C12" s="28"/>
      <c r="D12" s="186"/>
      <c r="E12" s="217"/>
      <c r="F12" s="29"/>
      <c r="G12" s="30"/>
      <c r="H12" s="29"/>
      <c r="I12" s="31">
        <f>(F12*G12*H12*D12*7.5*0.75)/1728</f>
        <v>0</v>
      </c>
      <c r="IV12" s="33"/>
    </row>
    <row r="13" spans="1:256" s="32" customFormat="1" ht="12.75">
      <c r="A13" s="268" t="s">
        <v>26</v>
      </c>
      <c r="B13" s="269"/>
      <c r="C13" s="269"/>
      <c r="D13" s="269"/>
      <c r="E13" s="269"/>
      <c r="F13" s="269"/>
      <c r="G13" s="270"/>
      <c r="H13" s="208" t="s">
        <v>27</v>
      </c>
      <c r="I13" s="233">
        <f>SUM(I9:I12)</f>
        <v>0</v>
      </c>
      <c r="IV13" s="33"/>
    </row>
    <row r="14" spans="1:256" s="32" customFormat="1" ht="12.75">
      <c r="A14" s="271"/>
      <c r="B14" s="272"/>
      <c r="C14" s="272"/>
      <c r="D14" s="272"/>
      <c r="E14" s="272"/>
      <c r="F14" s="272"/>
      <c r="G14" s="273"/>
      <c r="H14" s="262"/>
      <c r="I14" s="209"/>
      <c r="IV14" s="33"/>
    </row>
    <row r="15" spans="1:256" s="32" customFormat="1" ht="12.75">
      <c r="A15" s="232"/>
      <c r="B15" s="192"/>
      <c r="C15" s="192"/>
      <c r="D15" s="192"/>
      <c r="E15" s="192"/>
      <c r="F15" s="192"/>
      <c r="G15" s="192"/>
      <c r="H15" s="192"/>
      <c r="I15" s="193"/>
      <c r="IV15" s="33"/>
    </row>
    <row r="16" spans="1:256" s="32" customFormat="1" ht="42" customHeight="1">
      <c r="A16" s="263" t="s">
        <v>1371</v>
      </c>
      <c r="B16" s="264"/>
      <c r="C16" s="274" t="s">
        <v>28</v>
      </c>
      <c r="D16" s="275"/>
      <c r="E16" s="180" t="s">
        <v>29</v>
      </c>
      <c r="F16" s="234"/>
      <c r="G16" s="234"/>
      <c r="H16" s="181"/>
      <c r="I16" s="40" t="s">
        <v>30</v>
      </c>
      <c r="IV16" s="33"/>
    </row>
    <row r="17" spans="1:256" s="32" customFormat="1" ht="12.75">
      <c r="A17" s="260" t="s">
        <v>31</v>
      </c>
      <c r="B17" s="261"/>
      <c r="C17" s="214"/>
      <c r="D17" s="215"/>
      <c r="E17" s="225"/>
      <c r="F17" s="226"/>
      <c r="G17" s="226"/>
      <c r="H17" s="227"/>
      <c r="I17" s="41">
        <f>E17*5</f>
        <v>0</v>
      </c>
      <c r="IV17" s="33"/>
    </row>
    <row r="18" spans="1:256" s="32" customFormat="1" ht="12.75">
      <c r="A18" s="260" t="s">
        <v>32</v>
      </c>
      <c r="B18" s="261"/>
      <c r="C18" s="214"/>
      <c r="D18" s="215"/>
      <c r="E18" s="226"/>
      <c r="F18" s="226"/>
      <c r="G18" s="226"/>
      <c r="H18" s="227"/>
      <c r="I18" s="41">
        <f>E18*5</f>
        <v>0</v>
      </c>
      <c r="IV18" s="33"/>
    </row>
    <row r="19" spans="1:256" s="32" customFormat="1" ht="12.75">
      <c r="A19" s="260" t="s">
        <v>1360</v>
      </c>
      <c r="B19" s="261"/>
      <c r="C19" s="223"/>
      <c r="D19" s="224"/>
      <c r="E19" s="226"/>
      <c r="F19" s="226"/>
      <c r="G19" s="226"/>
      <c r="H19" s="227"/>
      <c r="I19" s="41">
        <f>E19*5</f>
        <v>0</v>
      </c>
      <c r="IV19" s="33"/>
    </row>
    <row r="20" spans="1:256" s="32" customFormat="1" ht="12.75" customHeight="1">
      <c r="A20" s="291" t="s">
        <v>33</v>
      </c>
      <c r="B20" s="269"/>
      <c r="C20" s="292"/>
      <c r="D20" s="292"/>
      <c r="E20" s="269"/>
      <c r="F20" s="269"/>
      <c r="G20" s="269"/>
      <c r="H20" s="208" t="s">
        <v>34</v>
      </c>
      <c r="I20" s="287">
        <f>SUM(I17:I19)</f>
        <v>0</v>
      </c>
      <c r="IV20" s="33"/>
    </row>
    <row r="21" spans="1:256" s="32" customFormat="1" ht="12.75" customHeight="1">
      <c r="A21" s="293"/>
      <c r="B21" s="292"/>
      <c r="C21" s="292"/>
      <c r="D21" s="292"/>
      <c r="E21" s="292"/>
      <c r="F21" s="292"/>
      <c r="G21" s="292"/>
      <c r="H21" s="262"/>
      <c r="I21" s="289"/>
      <c r="IV21" s="33"/>
    </row>
    <row r="22" spans="1:256" s="32" customFormat="1" ht="12.75" customHeight="1">
      <c r="A22" s="232"/>
      <c r="B22" s="192"/>
      <c r="C22" s="192"/>
      <c r="D22" s="192"/>
      <c r="E22" s="192"/>
      <c r="F22" s="192"/>
      <c r="G22" s="192"/>
      <c r="H22" s="192"/>
      <c r="I22" s="193"/>
      <c r="IV22" s="33"/>
    </row>
    <row r="23" spans="1:9" ht="12.75">
      <c r="A23" s="276" t="s">
        <v>1373</v>
      </c>
      <c r="B23" s="277"/>
      <c r="C23" s="280" t="s">
        <v>35</v>
      </c>
      <c r="D23" s="232"/>
      <c r="E23" s="282"/>
      <c r="F23" s="282"/>
      <c r="G23" s="282"/>
      <c r="H23" s="283"/>
      <c r="I23" s="290" t="s">
        <v>19</v>
      </c>
    </row>
    <row r="24" spans="1:9" ht="12.75" customHeight="1">
      <c r="A24" s="278"/>
      <c r="B24" s="279"/>
      <c r="C24" s="281"/>
      <c r="D24" s="205"/>
      <c r="E24" s="206"/>
      <c r="F24" s="206"/>
      <c r="G24" s="206"/>
      <c r="H24" s="207"/>
      <c r="I24" s="247"/>
    </row>
    <row r="25" spans="1:9" ht="14.25">
      <c r="A25" s="210" t="s">
        <v>1364</v>
      </c>
      <c r="B25" s="211"/>
      <c r="C25" s="34"/>
      <c r="D25" s="284"/>
      <c r="E25" s="285"/>
      <c r="F25" s="285"/>
      <c r="G25" s="285"/>
      <c r="H25" s="286"/>
      <c r="I25" s="50">
        <f>C25*5</f>
        <v>0</v>
      </c>
    </row>
    <row r="26" spans="1:9" ht="14.25">
      <c r="A26" s="210" t="s">
        <v>1365</v>
      </c>
      <c r="B26" s="211"/>
      <c r="C26" s="51"/>
      <c r="D26" s="284"/>
      <c r="E26" s="285"/>
      <c r="F26" s="285"/>
      <c r="G26" s="285"/>
      <c r="H26" s="286"/>
      <c r="I26" s="52">
        <f>C26*5</f>
        <v>0</v>
      </c>
    </row>
    <row r="27" spans="1:9" ht="14.25">
      <c r="A27" s="210" t="s">
        <v>36</v>
      </c>
      <c r="B27" s="231"/>
      <c r="C27" s="51"/>
      <c r="D27" s="47"/>
      <c r="E27" s="175"/>
      <c r="F27" s="48"/>
      <c r="G27" s="48"/>
      <c r="H27" s="49"/>
      <c r="I27" s="52">
        <f>C27*5</f>
        <v>0</v>
      </c>
    </row>
    <row r="28" spans="1:9" ht="14.25">
      <c r="A28" s="294" t="s">
        <v>37</v>
      </c>
      <c r="B28" s="270"/>
      <c r="C28" s="51"/>
      <c r="D28" s="284"/>
      <c r="E28" s="285"/>
      <c r="F28" s="285"/>
      <c r="G28" s="285"/>
      <c r="H28" s="286"/>
      <c r="I28" s="53">
        <f>C28*15</f>
        <v>0</v>
      </c>
    </row>
    <row r="29" spans="1:256" s="54" customFormat="1" ht="12.75">
      <c r="A29" s="265"/>
      <c r="B29" s="266"/>
      <c r="C29" s="266"/>
      <c r="D29" s="266"/>
      <c r="E29" s="266"/>
      <c r="F29" s="266"/>
      <c r="G29" s="266"/>
      <c r="H29" s="266"/>
      <c r="I29" s="267"/>
      <c r="IV29" s="45"/>
    </row>
    <row r="30" spans="1:9" ht="44.25" customHeight="1">
      <c r="A30" s="302" t="s">
        <v>1374</v>
      </c>
      <c r="B30" s="303"/>
      <c r="C30" s="180" t="s">
        <v>38</v>
      </c>
      <c r="D30" s="181"/>
      <c r="E30" s="177" t="s">
        <v>39</v>
      </c>
      <c r="F30" s="178"/>
      <c r="G30" s="178"/>
      <c r="H30" s="179"/>
      <c r="I30" s="55"/>
    </row>
    <row r="31" spans="1:9" ht="14.25">
      <c r="A31" s="210" t="s">
        <v>61</v>
      </c>
      <c r="B31" s="301"/>
      <c r="C31" s="186"/>
      <c r="D31" s="187"/>
      <c r="E31" s="188"/>
      <c r="F31" s="189"/>
      <c r="G31" s="189"/>
      <c r="H31" s="190"/>
      <c r="I31" s="176">
        <f>E31</f>
        <v>0</v>
      </c>
    </row>
    <row r="32" spans="1:9" ht="14.25">
      <c r="A32" s="210" t="s">
        <v>61</v>
      </c>
      <c r="B32" s="301"/>
      <c r="C32" s="186"/>
      <c r="D32" s="187"/>
      <c r="E32" s="188"/>
      <c r="F32" s="189"/>
      <c r="G32" s="189"/>
      <c r="H32" s="190"/>
      <c r="I32" s="176">
        <f>E32</f>
        <v>0</v>
      </c>
    </row>
    <row r="33" spans="1:9" ht="14.25">
      <c r="A33" s="210" t="s">
        <v>61</v>
      </c>
      <c r="B33" s="301"/>
      <c r="C33" s="186"/>
      <c r="D33" s="187"/>
      <c r="E33" s="188"/>
      <c r="F33" s="189"/>
      <c r="G33" s="189"/>
      <c r="H33" s="190"/>
      <c r="I33" s="176">
        <f>E33</f>
        <v>0</v>
      </c>
    </row>
    <row r="34" spans="1:9" ht="12.75" customHeight="1">
      <c r="A34" s="35" t="s">
        <v>1375</v>
      </c>
      <c r="B34" s="57"/>
      <c r="C34" s="57"/>
      <c r="D34" s="58"/>
      <c r="E34" s="58"/>
      <c r="F34" s="58"/>
      <c r="G34" s="59"/>
      <c r="H34" s="208" t="s">
        <v>34</v>
      </c>
      <c r="I34" s="287">
        <f>SUM(I25:I33)</f>
        <v>0</v>
      </c>
    </row>
    <row r="35" spans="1:9" ht="12.75">
      <c r="A35" s="60" t="s">
        <v>1361</v>
      </c>
      <c r="B35" s="58"/>
      <c r="C35" s="58"/>
      <c r="D35" s="58"/>
      <c r="E35" s="58"/>
      <c r="F35" s="58"/>
      <c r="G35" s="59"/>
      <c r="H35" s="262"/>
      <c r="I35" s="304"/>
    </row>
    <row r="36" spans="1:9" ht="12.75">
      <c r="A36" s="191"/>
      <c r="B36" s="192"/>
      <c r="C36" s="192"/>
      <c r="D36" s="192"/>
      <c r="E36" s="192"/>
      <c r="F36" s="192"/>
      <c r="G36" s="192"/>
      <c r="H36" s="192"/>
      <c r="I36" s="193"/>
    </row>
    <row r="37" spans="1:9" ht="12" customHeight="1">
      <c r="A37" s="194"/>
      <c r="B37" s="195"/>
      <c r="C37" s="195"/>
      <c r="D37" s="195"/>
      <c r="E37" s="195"/>
      <c r="F37" s="195"/>
      <c r="G37" s="195"/>
      <c r="H37" s="195"/>
      <c r="I37" s="196"/>
    </row>
    <row r="38" spans="1:9" ht="42" customHeight="1">
      <c r="A38" s="182" t="s">
        <v>1368</v>
      </c>
      <c r="B38" s="183"/>
      <c r="C38" s="39" t="s">
        <v>40</v>
      </c>
      <c r="D38" s="24" t="s">
        <v>41</v>
      </c>
      <c r="E38" s="177" t="s">
        <v>1367</v>
      </c>
      <c r="F38" s="178"/>
      <c r="G38" s="297"/>
      <c r="H38" s="298"/>
      <c r="I38" s="26" t="s">
        <v>19</v>
      </c>
    </row>
    <row r="39" spans="1:9" ht="14.25" customHeight="1">
      <c r="A39" s="210" t="s">
        <v>1366</v>
      </c>
      <c r="B39" s="211"/>
      <c r="C39" s="34"/>
      <c r="D39" s="61"/>
      <c r="E39" s="223"/>
      <c r="F39" s="299"/>
      <c r="G39" s="299"/>
      <c r="H39" s="300"/>
      <c r="I39" s="62">
        <f>E39*0.7</f>
        <v>0</v>
      </c>
    </row>
    <row r="40" spans="1:256" s="65" customFormat="1" ht="15.75" customHeight="1">
      <c r="A40" s="295"/>
      <c r="B40" s="296"/>
      <c r="C40" s="266"/>
      <c r="D40" s="266"/>
      <c r="E40" s="266"/>
      <c r="F40" s="266"/>
      <c r="G40" s="266"/>
      <c r="H40" s="266"/>
      <c r="I40" s="267"/>
      <c r="IV40" s="66"/>
    </row>
    <row r="41" spans="1:9" ht="14.25">
      <c r="A41" s="184" t="s">
        <v>42</v>
      </c>
      <c r="B41" s="185"/>
      <c r="C41" s="67" t="s">
        <v>35</v>
      </c>
      <c r="D41" s="68"/>
      <c r="E41" s="312"/>
      <c r="F41" s="312"/>
      <c r="G41" s="312"/>
      <c r="H41" s="313"/>
      <c r="I41" s="44" t="s">
        <v>19</v>
      </c>
    </row>
    <row r="42" spans="1:9" ht="14.25">
      <c r="A42" s="210" t="s">
        <v>43</v>
      </c>
      <c r="B42" s="211"/>
      <c r="C42" s="69"/>
      <c r="D42" s="70"/>
      <c r="E42" s="212"/>
      <c r="F42" s="212"/>
      <c r="G42" s="212"/>
      <c r="H42" s="213"/>
      <c r="I42" s="62">
        <f>C42*45</f>
        <v>0</v>
      </c>
    </row>
    <row r="43" spans="1:9" ht="15">
      <c r="A43" s="43" t="s">
        <v>1369</v>
      </c>
      <c r="B43" s="71"/>
      <c r="C43" s="36"/>
      <c r="D43" s="42"/>
      <c r="E43" s="42"/>
      <c r="F43" s="72"/>
      <c r="G43" s="73"/>
      <c r="H43" s="208" t="s">
        <v>34</v>
      </c>
      <c r="I43" s="287">
        <f>I39+I42</f>
        <v>0</v>
      </c>
    </row>
    <row r="44" spans="1:9" ht="15">
      <c r="A44" s="37" t="s">
        <v>1362</v>
      </c>
      <c r="B44" s="74"/>
      <c r="C44" s="38"/>
      <c r="D44" s="75"/>
      <c r="E44" s="38"/>
      <c r="F44" s="76"/>
      <c r="G44" s="77"/>
      <c r="H44" s="209"/>
      <c r="I44" s="288"/>
    </row>
    <row r="45" spans="1:9" ht="17.25" customHeight="1" thickBot="1">
      <c r="A45" s="205"/>
      <c r="B45" s="206"/>
      <c r="C45" s="206"/>
      <c r="D45" s="206"/>
      <c r="E45" s="206"/>
      <c r="F45" s="206"/>
      <c r="G45" s="206"/>
      <c r="H45" s="206"/>
      <c r="I45" s="207"/>
    </row>
    <row r="46" spans="1:9" ht="13.5" thickTop="1">
      <c r="A46" s="197" t="s">
        <v>44</v>
      </c>
      <c r="B46" s="198"/>
      <c r="C46" s="198"/>
      <c r="D46" s="198"/>
      <c r="E46" s="198"/>
      <c r="F46" s="198"/>
      <c r="G46" s="198"/>
      <c r="H46" s="199"/>
      <c r="I46" s="203">
        <f>I43+I34+I20+I13</f>
        <v>0</v>
      </c>
    </row>
    <row r="47" spans="1:9" ht="13.5" thickBot="1">
      <c r="A47" s="200"/>
      <c r="B47" s="201"/>
      <c r="C47" s="201"/>
      <c r="D47" s="201"/>
      <c r="E47" s="201"/>
      <c r="F47" s="201"/>
      <c r="G47" s="201"/>
      <c r="H47" s="202"/>
      <c r="I47" s="204"/>
    </row>
    <row r="48" spans="1:256" s="78" customFormat="1" ht="17.25" customHeight="1" thickTop="1">
      <c r="A48" s="315"/>
      <c r="B48" s="316"/>
      <c r="C48" s="316"/>
      <c r="D48" s="316"/>
      <c r="E48" s="316"/>
      <c r="F48" s="316"/>
      <c r="G48" s="316"/>
      <c r="H48" s="316"/>
      <c r="I48" s="317"/>
      <c r="IV48" s="46"/>
    </row>
    <row r="49" spans="1:256" s="79" customFormat="1" ht="23.25" customHeight="1">
      <c r="A49" s="318" t="s">
        <v>45</v>
      </c>
      <c r="B49" s="319"/>
      <c r="C49" s="319"/>
      <c r="D49" s="319"/>
      <c r="E49" s="319"/>
      <c r="F49" s="319"/>
      <c r="G49" s="319"/>
      <c r="H49" s="319"/>
      <c r="I49" s="320"/>
      <c r="IV49" s="80"/>
    </row>
    <row r="50" spans="1:256" s="10" customFormat="1" ht="24.75" customHeight="1">
      <c r="A50" s="81"/>
      <c r="C50" s="10" t="s">
        <v>8</v>
      </c>
      <c r="E50" s="314" t="s">
        <v>9</v>
      </c>
      <c r="F50" s="314"/>
      <c r="G50" s="314"/>
      <c r="H50" s="314"/>
      <c r="I50" s="82"/>
      <c r="IV50" s="83"/>
    </row>
    <row r="51" spans="1:256" s="10" customFormat="1" ht="15.75" customHeight="1">
      <c r="A51" s="81"/>
      <c r="B51" s="85">
        <f>(I46*0.833*70)/76</f>
        <v>0</v>
      </c>
      <c r="C51" s="174" t="s">
        <v>1359</v>
      </c>
      <c r="D51" s="173" t="s">
        <v>1357</v>
      </c>
      <c r="E51" s="85">
        <f>(I46*8.33*70)/3413</f>
        <v>0</v>
      </c>
      <c r="F51" s="305" t="s">
        <v>1358</v>
      </c>
      <c r="G51" s="306"/>
      <c r="H51" s="307"/>
      <c r="I51" s="82"/>
      <c r="IV51" s="80"/>
    </row>
    <row r="52" spans="1:9" ht="15">
      <c r="A52" s="84"/>
      <c r="B52" s="85">
        <f>(I46*0.833*80)/76</f>
        <v>0</v>
      </c>
      <c r="C52" s="86" t="s">
        <v>46</v>
      </c>
      <c r="D52" s="56"/>
      <c r="E52" s="87">
        <f>(I46*8.33*80)/3413</f>
        <v>0</v>
      </c>
      <c r="F52" s="310" t="s">
        <v>47</v>
      </c>
      <c r="G52" s="310"/>
      <c r="H52" s="311"/>
      <c r="I52" s="88"/>
    </row>
    <row r="53" spans="1:9" ht="15">
      <c r="A53" s="89"/>
      <c r="B53" s="85">
        <f>(I46*0.833*90)/76</f>
        <v>0</v>
      </c>
      <c r="C53" s="90" t="s">
        <v>48</v>
      </c>
      <c r="D53" s="91"/>
      <c r="E53" s="87">
        <f>(I46*8.33*90)/3413</f>
        <v>0</v>
      </c>
      <c r="F53" s="310" t="s">
        <v>49</v>
      </c>
      <c r="G53" s="310"/>
      <c r="H53" s="311"/>
      <c r="I53" s="92"/>
    </row>
    <row r="54" spans="1:256" s="100" customFormat="1" ht="15">
      <c r="A54" s="93"/>
      <c r="B54" s="94">
        <f>(I46*0.833*100)/76</f>
        <v>0</v>
      </c>
      <c r="C54" s="95" t="s">
        <v>50</v>
      </c>
      <c r="D54" s="96"/>
      <c r="E54" s="97">
        <f>(I46*8.33*100)/3413</f>
        <v>0</v>
      </c>
      <c r="F54" s="98" t="s">
        <v>51</v>
      </c>
      <c r="G54" s="98"/>
      <c r="H54" s="99"/>
      <c r="I54" s="88"/>
      <c r="IV54" s="48"/>
    </row>
    <row r="55" spans="1:256" s="103" customFormat="1" ht="15.75" customHeight="1">
      <c r="A55" s="37"/>
      <c r="B55" s="101"/>
      <c r="C55" s="101"/>
      <c r="D55" s="101"/>
      <c r="E55" s="101"/>
      <c r="F55" s="102"/>
      <c r="G55" s="102"/>
      <c r="H55" s="102"/>
      <c r="I55" s="22"/>
      <c r="IV55" s="104"/>
    </row>
    <row r="56" spans="1:256" s="100" customFormat="1" ht="15.75" customHeight="1">
      <c r="A56" s="104"/>
      <c r="B56" s="48"/>
      <c r="C56" s="48"/>
      <c r="D56" s="308"/>
      <c r="E56" s="48"/>
      <c r="F56" s="105"/>
      <c r="G56" s="105"/>
      <c r="H56" s="105"/>
      <c r="I56" s="105"/>
      <c r="IV56" s="48"/>
    </row>
    <row r="57" spans="1:256" s="100" customFormat="1" ht="15.75" customHeight="1">
      <c r="A57" s="104"/>
      <c r="B57" s="48"/>
      <c r="C57" s="48"/>
      <c r="D57" s="309"/>
      <c r="E57" s="48"/>
      <c r="F57" s="105"/>
      <c r="G57" s="105"/>
      <c r="H57" s="105"/>
      <c r="I57" s="105"/>
      <c r="IV57" s="48"/>
    </row>
    <row r="58" spans="1:256" s="100" customFormat="1" ht="15.75" customHeight="1">
      <c r="A58" s="104"/>
      <c r="B58" s="48"/>
      <c r="C58" s="48"/>
      <c r="D58" s="48"/>
      <c r="E58" s="48"/>
      <c r="F58" s="105"/>
      <c r="G58" s="105"/>
      <c r="H58" s="105"/>
      <c r="I58" s="105"/>
      <c r="IV58" s="48"/>
    </row>
    <row r="59" ht="12.75"/>
    <row r="60" ht="15.75" customHeight="1"/>
    <row r="61" ht="12.75" customHeight="1"/>
    <row r="62" spans="1:9" ht="12.75" customHeight="1" hidden="1">
      <c r="A62" s="106"/>
      <c r="B62" s="107"/>
      <c r="C62" s="107"/>
      <c r="D62" s="107"/>
      <c r="E62" s="107"/>
      <c r="F62" s="108"/>
      <c r="G62" s="108"/>
      <c r="H62" s="108"/>
      <c r="I62" s="109"/>
    </row>
    <row r="63" spans="1:9" ht="12.75" customHeight="1" hidden="1">
      <c r="A63" s="106"/>
      <c r="B63" s="107"/>
      <c r="C63" s="107"/>
      <c r="D63" s="107"/>
      <c r="E63" s="107"/>
      <c r="F63" s="108"/>
      <c r="G63" s="108"/>
      <c r="H63" s="108"/>
      <c r="I63" s="109"/>
    </row>
    <row r="64" spans="1:9" ht="12.75" customHeight="1" hidden="1">
      <c r="A64" s="106"/>
      <c r="B64" s="107"/>
      <c r="C64" s="107"/>
      <c r="D64" s="107"/>
      <c r="E64" s="107"/>
      <c r="F64" s="108"/>
      <c r="G64" s="108"/>
      <c r="H64" s="108"/>
      <c r="I64" s="109"/>
    </row>
    <row r="65" spans="1:9" ht="12.75" customHeight="1" hidden="1">
      <c r="A65" s="106"/>
      <c r="B65" s="107"/>
      <c r="C65" s="107"/>
      <c r="D65" s="107"/>
      <c r="E65" s="107"/>
      <c r="F65" s="108"/>
      <c r="G65" s="108"/>
      <c r="H65" s="108"/>
      <c r="I65" s="109"/>
    </row>
    <row r="66" spans="1:9" ht="12.75" customHeight="1" hidden="1">
      <c r="A66" s="106"/>
      <c r="B66" s="107"/>
      <c r="C66" s="107"/>
      <c r="D66" s="107"/>
      <c r="E66" s="107"/>
      <c r="F66" s="108"/>
      <c r="G66" s="108"/>
      <c r="H66" s="108"/>
      <c r="I66" s="109"/>
    </row>
    <row r="67" spans="1:9" ht="12.75" customHeight="1" hidden="1">
      <c r="A67" s="106"/>
      <c r="B67" s="107"/>
      <c r="C67" s="107"/>
      <c r="D67" s="107"/>
      <c r="E67" s="107"/>
      <c r="F67" s="108"/>
      <c r="G67" s="108"/>
      <c r="H67" s="108"/>
      <c r="I67" s="109"/>
    </row>
    <row r="68" spans="1:9" ht="12.75" customHeight="1" hidden="1">
      <c r="A68" s="106"/>
      <c r="B68" s="107"/>
      <c r="C68" s="107"/>
      <c r="D68" s="107"/>
      <c r="E68" s="107"/>
      <c r="F68" s="108"/>
      <c r="G68" s="108"/>
      <c r="H68" s="108"/>
      <c r="I68" s="109"/>
    </row>
    <row r="69" spans="1:9" ht="12.75" customHeight="1" hidden="1">
      <c r="A69" s="106"/>
      <c r="B69" s="107"/>
      <c r="C69" s="107"/>
      <c r="D69" s="107"/>
      <c r="E69" s="107"/>
      <c r="F69" s="108"/>
      <c r="G69" s="108"/>
      <c r="H69" s="108"/>
      <c r="I69" s="109"/>
    </row>
    <row r="70" spans="1:9" ht="12.75" customHeight="1" hidden="1">
      <c r="A70" s="106"/>
      <c r="B70" s="107"/>
      <c r="C70" s="107"/>
      <c r="D70" s="107"/>
      <c r="E70" s="107"/>
      <c r="F70" s="108"/>
      <c r="G70" s="108"/>
      <c r="H70" s="108"/>
      <c r="I70" s="109"/>
    </row>
    <row r="71" spans="1:9" ht="12.75" customHeight="1" hidden="1">
      <c r="A71" s="106"/>
      <c r="B71" s="107"/>
      <c r="C71" s="107"/>
      <c r="D71" s="107"/>
      <c r="E71" s="107"/>
      <c r="F71" s="108"/>
      <c r="G71" s="108"/>
      <c r="H71" s="108"/>
      <c r="I71" s="109"/>
    </row>
    <row r="72" spans="1:9" ht="12.75" customHeight="1" hidden="1">
      <c r="A72" s="106"/>
      <c r="B72" s="107"/>
      <c r="C72" s="107"/>
      <c r="D72" s="107"/>
      <c r="E72" s="107"/>
      <c r="F72" s="108"/>
      <c r="G72" s="108"/>
      <c r="H72" s="108"/>
      <c r="I72" s="109"/>
    </row>
    <row r="73" spans="1:9" ht="12.75" customHeight="1" hidden="1">
      <c r="A73" s="106"/>
      <c r="B73" s="107"/>
      <c r="C73" s="107"/>
      <c r="D73" s="107"/>
      <c r="E73" s="107"/>
      <c r="F73" s="108"/>
      <c r="G73" s="108"/>
      <c r="H73" s="108"/>
      <c r="I73" s="109"/>
    </row>
    <row r="74" spans="1:9" ht="12.75" customHeight="1" hidden="1">
      <c r="A74" s="106"/>
      <c r="B74" s="107"/>
      <c r="C74" s="107"/>
      <c r="D74" s="107"/>
      <c r="E74" s="107"/>
      <c r="F74" s="108"/>
      <c r="G74" s="108"/>
      <c r="H74" s="108"/>
      <c r="I74" s="109"/>
    </row>
    <row r="75" spans="1:9" ht="12.75" customHeight="1" hidden="1">
      <c r="A75" s="106"/>
      <c r="B75" s="107"/>
      <c r="C75" s="107"/>
      <c r="D75" s="107"/>
      <c r="E75" s="107"/>
      <c r="F75" s="108"/>
      <c r="G75" s="108"/>
      <c r="H75" s="108"/>
      <c r="I75" s="109"/>
    </row>
    <row r="76" spans="1:9" ht="12.75" customHeight="1" hidden="1">
      <c r="A76" s="106"/>
      <c r="B76" s="107"/>
      <c r="C76" s="107"/>
      <c r="D76" s="107"/>
      <c r="E76" s="107"/>
      <c r="F76" s="108"/>
      <c r="G76" s="108"/>
      <c r="H76" s="108"/>
      <c r="I76" s="109"/>
    </row>
    <row r="77" spans="1:9" ht="12.75" customHeight="1" hidden="1">
      <c r="A77" s="106"/>
      <c r="B77" s="107"/>
      <c r="C77" s="107"/>
      <c r="D77" s="107"/>
      <c r="E77" s="107"/>
      <c r="F77" s="108"/>
      <c r="G77" s="108"/>
      <c r="H77" s="108"/>
      <c r="I77" s="109"/>
    </row>
    <row r="78" spans="1:9" ht="12.75" customHeight="1" hidden="1">
      <c r="A78" s="106"/>
      <c r="B78" s="107"/>
      <c r="C78" s="107"/>
      <c r="D78" s="107"/>
      <c r="E78" s="107"/>
      <c r="F78" s="108"/>
      <c r="G78" s="108"/>
      <c r="H78" s="108"/>
      <c r="I78" s="109"/>
    </row>
    <row r="79" spans="1:9" ht="12.75" customHeight="1" hidden="1">
      <c r="A79" s="106"/>
      <c r="B79" s="107"/>
      <c r="C79" s="107"/>
      <c r="D79" s="107"/>
      <c r="E79" s="107"/>
      <c r="F79" s="108"/>
      <c r="G79" s="108"/>
      <c r="H79" s="108"/>
      <c r="I79" s="109"/>
    </row>
    <row r="80" spans="1:9" ht="12.75" customHeight="1" hidden="1">
      <c r="A80" s="106"/>
      <c r="B80" s="107"/>
      <c r="C80" s="107"/>
      <c r="D80" s="107"/>
      <c r="E80" s="107"/>
      <c r="F80" s="108"/>
      <c r="G80" s="108"/>
      <c r="H80" s="108"/>
      <c r="I80" s="109"/>
    </row>
    <row r="81" spans="1:9" ht="12.75" customHeight="1" hidden="1">
      <c r="A81" s="106"/>
      <c r="B81" s="107"/>
      <c r="C81" s="107"/>
      <c r="D81" s="107"/>
      <c r="E81" s="107"/>
      <c r="F81" s="108"/>
      <c r="G81" s="108"/>
      <c r="H81" s="108"/>
      <c r="I81" s="109"/>
    </row>
    <row r="82" spans="1:9" ht="12.75" customHeight="1" hidden="1">
      <c r="A82" s="106"/>
      <c r="B82" s="107"/>
      <c r="C82" s="107"/>
      <c r="D82" s="107"/>
      <c r="E82" s="107"/>
      <c r="F82" s="108"/>
      <c r="G82" s="108"/>
      <c r="H82" s="108"/>
      <c r="I82" s="109"/>
    </row>
    <row r="83" spans="1:9" ht="12.75" customHeight="1" hidden="1">
      <c r="A83" s="106"/>
      <c r="B83" s="107"/>
      <c r="C83" s="107"/>
      <c r="D83" s="107"/>
      <c r="E83" s="107"/>
      <c r="F83" s="108"/>
      <c r="G83" s="108"/>
      <c r="H83" s="108"/>
      <c r="I83" s="109"/>
    </row>
    <row r="84" spans="1:9" ht="12.75" customHeight="1" hidden="1">
      <c r="A84" s="106"/>
      <c r="B84" s="107"/>
      <c r="C84" s="107"/>
      <c r="D84" s="107"/>
      <c r="E84" s="107"/>
      <c r="F84" s="108"/>
      <c r="G84" s="108"/>
      <c r="H84" s="108"/>
      <c r="I84" s="109"/>
    </row>
    <row r="85" spans="1:9" ht="12.75" customHeight="1" hidden="1">
      <c r="A85" s="63"/>
      <c r="B85" s="64"/>
      <c r="C85" s="64"/>
      <c r="D85" s="64"/>
      <c r="E85" s="64"/>
      <c r="F85" s="110"/>
      <c r="G85" s="110"/>
      <c r="H85" s="110"/>
      <c r="I85" s="48"/>
    </row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spans="1:9" s="48" customFormat="1" ht="21" customHeight="1">
      <c r="A97" s="104"/>
      <c r="F97" s="105"/>
      <c r="G97" s="105"/>
      <c r="H97" s="105"/>
      <c r="I97" s="105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 hidden="1"/>
    <row r="106" ht="12.75" customHeight="1" hidden="1"/>
    <row r="107" ht="12.75" customHeight="1" hidden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0" customHeight="1" hidden="1"/>
    <row r="115" ht="0" customHeight="1" hidden="1"/>
    <row r="116" ht="0" customHeight="1" hidden="1"/>
    <row r="122" ht="12.75" customHeight="1" hidden="1"/>
    <row r="123" ht="12.75" customHeight="1" hidden="1"/>
    <row r="124" ht="12.75" customHeight="1" hidden="1"/>
    <row r="125" ht="12.75" customHeight="1"/>
    <row r="130" ht="0" customHeight="1" hidden="1"/>
    <row r="65478" ht="0" customHeight="1" hidden="1"/>
    <row r="65487" ht="0" customHeight="1" hidden="1"/>
    <row r="65493" ht="0" customHeight="1" hidden="1"/>
    <row r="65494" ht="0" customHeight="1" hidden="1"/>
    <row r="65495" ht="0" customHeight="1" hidden="1"/>
    <row r="65496" ht="12.75" customHeight="1"/>
    <row r="65497" ht="0" customHeight="1" hidden="1"/>
    <row r="65498" ht="0" customHeight="1" hidden="1"/>
    <row r="65502" ht="0" customHeight="1" hidden="1"/>
    <row r="65503" ht="0" customHeight="1" hidden="1"/>
    <row r="65504" ht="0" customHeight="1" hidden="1"/>
    <row r="65505" ht="0" customHeight="1" hidden="1"/>
    <row r="65506" ht="0" customHeight="1" hidden="1"/>
    <row r="65507" ht="0" customHeight="1" hidden="1"/>
    <row r="65508" ht="0" customHeight="1" hidden="1"/>
    <row r="65511" ht="12.75" customHeight="1"/>
    <row r="65512" ht="12.75" customHeight="1" hidden="1"/>
    <row r="65513" ht="12.75" customHeight="1" hidden="1"/>
    <row r="65514" ht="12.75" customHeight="1" hidden="1"/>
    <row r="65515" spans="10:256" ht="12.75" customHeight="1" hidden="1">
      <c r="J65515" s="48"/>
      <c r="K65515" s="48"/>
      <c r="L65515" s="48"/>
      <c r="M65515" s="48"/>
      <c r="N65515" s="48"/>
      <c r="O65515" s="48"/>
      <c r="P65515" s="48"/>
      <c r="Q65515" s="48"/>
      <c r="R65515" s="48"/>
      <c r="S65515" s="48"/>
      <c r="T65515" s="48"/>
      <c r="U65515" s="48"/>
      <c r="V65515" s="48"/>
      <c r="W65515" s="48"/>
      <c r="X65515" s="48"/>
      <c r="Y65515" s="48"/>
      <c r="Z65515" s="48"/>
      <c r="AA65515" s="48"/>
      <c r="AB65515" s="48"/>
      <c r="AC65515" s="48"/>
      <c r="AD65515" s="48"/>
      <c r="AE65515" s="48"/>
      <c r="AF65515" s="48"/>
      <c r="AG65515" s="48"/>
      <c r="AH65515" s="48"/>
      <c r="AI65515" s="48"/>
      <c r="AJ65515" s="48"/>
      <c r="AK65515" s="48"/>
      <c r="AL65515" s="48"/>
      <c r="AM65515" s="48"/>
      <c r="AN65515" s="48"/>
      <c r="AO65515" s="48"/>
      <c r="AP65515" s="48"/>
      <c r="AQ65515" s="48"/>
      <c r="AR65515" s="48"/>
      <c r="AS65515" s="48"/>
      <c r="AT65515" s="48"/>
      <c r="AU65515" s="48"/>
      <c r="AV65515" s="48"/>
      <c r="AW65515" s="48"/>
      <c r="AX65515" s="48"/>
      <c r="AY65515" s="48"/>
      <c r="AZ65515" s="48"/>
      <c r="BA65515" s="48"/>
      <c r="BB65515" s="48"/>
      <c r="BC65515" s="48"/>
      <c r="BD65515" s="48"/>
      <c r="BE65515" s="48"/>
      <c r="BF65515" s="48"/>
      <c r="BG65515" s="48"/>
      <c r="BH65515" s="48"/>
      <c r="BI65515" s="48"/>
      <c r="BJ65515" s="48"/>
      <c r="BK65515" s="48"/>
      <c r="BL65515" s="48"/>
      <c r="BM65515" s="48"/>
      <c r="BN65515" s="48"/>
      <c r="BO65515" s="48"/>
      <c r="BP65515" s="48"/>
      <c r="BQ65515" s="48"/>
      <c r="BR65515" s="48"/>
      <c r="BS65515" s="48"/>
      <c r="BT65515" s="48"/>
      <c r="BU65515" s="48"/>
      <c r="BV65515" s="48"/>
      <c r="BW65515" s="48"/>
      <c r="BX65515" s="48"/>
      <c r="BY65515" s="48"/>
      <c r="BZ65515" s="48"/>
      <c r="CA65515" s="48"/>
      <c r="CB65515" s="48"/>
      <c r="CC65515" s="48"/>
      <c r="CD65515" s="48"/>
      <c r="CE65515" s="48"/>
      <c r="CF65515" s="48"/>
      <c r="CG65515" s="48"/>
      <c r="CH65515" s="48"/>
      <c r="CI65515" s="48"/>
      <c r="CJ65515" s="48"/>
      <c r="CK65515" s="48"/>
      <c r="CL65515" s="48"/>
      <c r="CM65515" s="48"/>
      <c r="CN65515" s="48"/>
      <c r="CO65515" s="48"/>
      <c r="CP65515" s="48"/>
      <c r="CQ65515" s="48"/>
      <c r="CR65515" s="48"/>
      <c r="CS65515" s="48"/>
      <c r="CT65515" s="48"/>
      <c r="CU65515" s="48"/>
      <c r="CV65515" s="48"/>
      <c r="CW65515" s="48"/>
      <c r="CX65515" s="48"/>
      <c r="CY65515" s="48"/>
      <c r="CZ65515" s="48"/>
      <c r="DA65515" s="48"/>
      <c r="DB65515" s="48"/>
      <c r="DC65515" s="48"/>
      <c r="DD65515" s="48"/>
      <c r="DE65515" s="48"/>
      <c r="DF65515" s="48"/>
      <c r="DG65515" s="48"/>
      <c r="DH65515" s="48"/>
      <c r="DI65515" s="48"/>
      <c r="DJ65515" s="48"/>
      <c r="DK65515" s="48"/>
      <c r="DL65515" s="48"/>
      <c r="DM65515" s="48"/>
      <c r="DN65515" s="48"/>
      <c r="DO65515" s="48"/>
      <c r="DP65515" s="48"/>
      <c r="DQ65515" s="48"/>
      <c r="DR65515" s="48"/>
      <c r="DS65515" s="48"/>
      <c r="DT65515" s="48"/>
      <c r="DU65515" s="48"/>
      <c r="DV65515" s="48"/>
      <c r="DW65515" s="48"/>
      <c r="DX65515" s="48"/>
      <c r="DY65515" s="48"/>
      <c r="DZ65515" s="48"/>
      <c r="EA65515" s="48"/>
      <c r="EB65515" s="48"/>
      <c r="EC65515" s="48"/>
      <c r="ED65515" s="48"/>
      <c r="EE65515" s="48"/>
      <c r="EF65515" s="48"/>
      <c r="EG65515" s="48"/>
      <c r="EH65515" s="48"/>
      <c r="EI65515" s="48"/>
      <c r="EJ65515" s="48"/>
      <c r="EK65515" s="48"/>
      <c r="EL65515" s="48"/>
      <c r="EM65515" s="48"/>
      <c r="EN65515" s="48"/>
      <c r="EO65515" s="48"/>
      <c r="EP65515" s="48"/>
      <c r="EQ65515" s="48"/>
      <c r="ER65515" s="48"/>
      <c r="ES65515" s="48"/>
      <c r="ET65515" s="48"/>
      <c r="EU65515" s="48"/>
      <c r="EV65515" s="48"/>
      <c r="EW65515" s="48"/>
      <c r="EX65515" s="48"/>
      <c r="EY65515" s="48"/>
      <c r="EZ65515" s="48"/>
      <c r="FA65515" s="48"/>
      <c r="FB65515" s="48"/>
      <c r="FC65515" s="48"/>
      <c r="FD65515" s="48"/>
      <c r="FE65515" s="48"/>
      <c r="FF65515" s="48"/>
      <c r="FG65515" s="48"/>
      <c r="FH65515" s="48"/>
      <c r="FI65515" s="48"/>
      <c r="FJ65515" s="48"/>
      <c r="FK65515" s="48"/>
      <c r="FL65515" s="48"/>
      <c r="FM65515" s="48"/>
      <c r="FN65515" s="48"/>
      <c r="FO65515" s="48"/>
      <c r="FP65515" s="48"/>
      <c r="FQ65515" s="48"/>
      <c r="FR65515" s="48"/>
      <c r="FS65515" s="48"/>
      <c r="FT65515" s="48"/>
      <c r="FU65515" s="48"/>
      <c r="FV65515" s="48"/>
      <c r="FW65515" s="48"/>
      <c r="FX65515" s="48"/>
      <c r="FY65515" s="48"/>
      <c r="FZ65515" s="48"/>
      <c r="GA65515" s="48"/>
      <c r="GB65515" s="48"/>
      <c r="GC65515" s="48"/>
      <c r="GD65515" s="48"/>
      <c r="GE65515" s="48"/>
      <c r="GF65515" s="48"/>
      <c r="GG65515" s="48"/>
      <c r="GH65515" s="48"/>
      <c r="GI65515" s="48"/>
      <c r="GJ65515" s="48"/>
      <c r="GK65515" s="48"/>
      <c r="GL65515" s="48"/>
      <c r="GM65515" s="48"/>
      <c r="GN65515" s="48"/>
      <c r="GO65515" s="48"/>
      <c r="GP65515" s="48"/>
      <c r="GQ65515" s="48"/>
      <c r="GR65515" s="48"/>
      <c r="GS65515" s="48"/>
      <c r="GT65515" s="48"/>
      <c r="GU65515" s="48"/>
      <c r="GV65515" s="48"/>
      <c r="GW65515" s="48"/>
      <c r="GX65515" s="48"/>
      <c r="GY65515" s="48"/>
      <c r="GZ65515" s="48"/>
      <c r="HA65515" s="48"/>
      <c r="HB65515" s="48"/>
      <c r="HC65515" s="48"/>
      <c r="HD65515" s="48"/>
      <c r="HE65515" s="48"/>
      <c r="HF65515" s="48"/>
      <c r="HG65515" s="48"/>
      <c r="HH65515" s="48"/>
      <c r="HI65515" s="48"/>
      <c r="HJ65515" s="48"/>
      <c r="HK65515" s="48"/>
      <c r="HL65515" s="48"/>
      <c r="HM65515" s="48"/>
      <c r="HN65515" s="48"/>
      <c r="HO65515" s="48"/>
      <c r="HP65515" s="48"/>
      <c r="HQ65515" s="48"/>
      <c r="HR65515" s="48"/>
      <c r="HS65515" s="48"/>
      <c r="HT65515" s="48"/>
      <c r="HU65515" s="48"/>
      <c r="HV65515" s="48"/>
      <c r="HW65515" s="48"/>
      <c r="HX65515" s="48"/>
      <c r="HY65515" s="48"/>
      <c r="HZ65515" s="48"/>
      <c r="IA65515" s="48"/>
      <c r="IB65515" s="48"/>
      <c r="IC65515" s="48"/>
      <c r="ID65515" s="48"/>
      <c r="IE65515" s="48"/>
      <c r="IF65515" s="48"/>
      <c r="IG65515" s="48"/>
      <c r="IH65515" s="48"/>
      <c r="II65515" s="48"/>
      <c r="IJ65515" s="48"/>
      <c r="IK65515" s="48"/>
      <c r="IL65515" s="48"/>
      <c r="IM65515" s="48"/>
      <c r="IN65515" s="48"/>
      <c r="IO65515" s="48"/>
      <c r="IP65515" s="48"/>
      <c r="IQ65515" s="48"/>
      <c r="IR65515" s="48"/>
      <c r="IS65515" s="48"/>
      <c r="IT65515" s="48"/>
      <c r="IU65515" s="48"/>
      <c r="IV65515" s="48"/>
    </row>
    <row r="65516" ht="12.75" customHeight="1"/>
  </sheetData>
  <sheetProtection password="FAB1" sheet="1" selectLockedCells="1"/>
  <mergeCells count="89">
    <mergeCell ref="I34:I35"/>
    <mergeCell ref="F51:H51"/>
    <mergeCell ref="D56:D57"/>
    <mergeCell ref="F52:H52"/>
    <mergeCell ref="F53:H53"/>
    <mergeCell ref="E41:H41"/>
    <mergeCell ref="E50:H50"/>
    <mergeCell ref="A48:I48"/>
    <mergeCell ref="A49:I49"/>
    <mergeCell ref="E39:H39"/>
    <mergeCell ref="A26:B26"/>
    <mergeCell ref="A32:B32"/>
    <mergeCell ref="A33:B33"/>
    <mergeCell ref="A30:B30"/>
    <mergeCell ref="A31:B31"/>
    <mergeCell ref="D25:H25"/>
    <mergeCell ref="H34:H35"/>
    <mergeCell ref="D26:H26"/>
    <mergeCell ref="D28:H28"/>
    <mergeCell ref="I43:I44"/>
    <mergeCell ref="I20:I21"/>
    <mergeCell ref="I23:I24"/>
    <mergeCell ref="A20:G21"/>
    <mergeCell ref="A27:B27"/>
    <mergeCell ref="A28:B28"/>
    <mergeCell ref="A29:I29"/>
    <mergeCell ref="A13:G14"/>
    <mergeCell ref="E19:H19"/>
    <mergeCell ref="C16:D16"/>
    <mergeCell ref="C17:D17"/>
    <mergeCell ref="H20:H21"/>
    <mergeCell ref="A25:B25"/>
    <mergeCell ref="A23:B24"/>
    <mergeCell ref="C23:C24"/>
    <mergeCell ref="D23:H24"/>
    <mergeCell ref="A22:I22"/>
    <mergeCell ref="A7:B8"/>
    <mergeCell ref="A9:B9"/>
    <mergeCell ref="D9:E9"/>
    <mergeCell ref="C6:H6"/>
    <mergeCell ref="A18:B18"/>
    <mergeCell ref="A19:B19"/>
    <mergeCell ref="H13:H14"/>
    <mergeCell ref="A16:B16"/>
    <mergeCell ref="A17:B17"/>
    <mergeCell ref="A2:I2"/>
    <mergeCell ref="A1:I1"/>
    <mergeCell ref="A11:B11"/>
    <mergeCell ref="D11:E11"/>
    <mergeCell ref="C3:I3"/>
    <mergeCell ref="A4:B4"/>
    <mergeCell ref="C4:I4"/>
    <mergeCell ref="I7:I8"/>
    <mergeCell ref="D7:E8"/>
    <mergeCell ref="A3:B3"/>
    <mergeCell ref="A15:I15"/>
    <mergeCell ref="A12:B12"/>
    <mergeCell ref="D12:E12"/>
    <mergeCell ref="I13:I14"/>
    <mergeCell ref="E16:H16"/>
    <mergeCell ref="C18:D18"/>
    <mergeCell ref="A10:B10"/>
    <mergeCell ref="D10:E10"/>
    <mergeCell ref="A5:I5"/>
    <mergeCell ref="A6:B6"/>
    <mergeCell ref="C19:D19"/>
    <mergeCell ref="E17:H17"/>
    <mergeCell ref="E18:H18"/>
    <mergeCell ref="C7:C8"/>
    <mergeCell ref="A36:I37"/>
    <mergeCell ref="A46:H47"/>
    <mergeCell ref="I46:I47"/>
    <mergeCell ref="A45:I45"/>
    <mergeCell ref="H43:H44"/>
    <mergeCell ref="A42:B42"/>
    <mergeCell ref="E42:H42"/>
    <mergeCell ref="A39:B39"/>
    <mergeCell ref="A40:I40"/>
    <mergeCell ref="E38:H38"/>
    <mergeCell ref="E30:H30"/>
    <mergeCell ref="C30:D30"/>
    <mergeCell ref="A38:B38"/>
    <mergeCell ref="A41:B41"/>
    <mergeCell ref="C31:D31"/>
    <mergeCell ref="C32:D32"/>
    <mergeCell ref="C33:D33"/>
    <mergeCell ref="E31:H31"/>
    <mergeCell ref="E32:H32"/>
    <mergeCell ref="E33:H33"/>
  </mergeCells>
  <printOptions horizontalCentered="1" verticalCentered="1"/>
  <pageMargins left="0.5" right="0.5" top="0.51" bottom="0.43" header="0.5" footer="0.41"/>
  <pageSetup fitToHeight="2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37"/>
  <sheetViews>
    <sheetView zoomScalePageLayoutView="0" workbookViewId="0" topLeftCell="A1">
      <selection activeCell="B12" sqref="B12"/>
    </sheetView>
  </sheetViews>
  <sheetFormatPr defaultColWidth="9.140625" defaultRowHeight="12.75" zeroHeight="1"/>
  <cols>
    <col min="1" max="1" width="22.57421875" style="131" customWidth="1"/>
    <col min="2" max="2" width="26.7109375" style="132" customWidth="1"/>
    <col min="3" max="3" width="21.8515625" style="133" customWidth="1"/>
    <col min="4" max="4" width="27.57421875" style="134" customWidth="1"/>
    <col min="5" max="5" width="0.85546875" style="113" hidden="1" customWidth="1"/>
    <col min="6" max="27" width="9.140625" style="112" customWidth="1"/>
    <col min="28" max="16384" width="9.140625" style="113" customWidth="1"/>
  </cols>
  <sheetData>
    <row r="1" spans="1:60" ht="40.5" customHeight="1" thickBot="1" thickTop="1">
      <c r="A1" s="238" t="s">
        <v>52</v>
      </c>
      <c r="B1" s="321"/>
      <c r="C1" s="321"/>
      <c r="D1" s="322"/>
      <c r="E1" s="111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</row>
    <row r="2" spans="1:5" ht="40.5" customHeight="1" thickTop="1">
      <c r="A2" s="235" t="s">
        <v>1376</v>
      </c>
      <c r="B2" s="332"/>
      <c r="C2" s="332"/>
      <c r="D2" s="333"/>
      <c r="E2" s="111"/>
    </row>
    <row r="3" spans="1:5" ht="18" customHeight="1">
      <c r="A3" s="334" t="s">
        <v>53</v>
      </c>
      <c r="B3" s="335"/>
      <c r="C3" s="335"/>
      <c r="D3" s="336"/>
      <c r="E3" s="111"/>
    </row>
    <row r="4" spans="1:204" s="115" customFormat="1" ht="18" customHeight="1">
      <c r="A4" s="337" t="s">
        <v>54</v>
      </c>
      <c r="B4" s="338"/>
      <c r="C4" s="338"/>
      <c r="D4" s="339"/>
      <c r="E4" s="11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</row>
    <row r="5" spans="1:204" s="115" customFormat="1" ht="18" customHeight="1">
      <c r="A5" s="340" t="s">
        <v>55</v>
      </c>
      <c r="B5" s="332"/>
      <c r="C5" s="332"/>
      <c r="D5" s="333"/>
      <c r="E5" s="11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</row>
    <row r="6" spans="1:27" s="18" customFormat="1" ht="18.75" customHeight="1">
      <c r="A6" s="20" t="s">
        <v>1356</v>
      </c>
      <c r="B6" s="329"/>
      <c r="C6" s="330"/>
      <c r="D6" s="331"/>
      <c r="E6" s="10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8.75" customHeight="1">
      <c r="A7" s="21" t="s">
        <v>14</v>
      </c>
      <c r="B7" s="326"/>
      <c r="C7" s="327"/>
      <c r="D7" s="328"/>
      <c r="E7" s="10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04" s="18" customFormat="1" ht="19.5" customHeight="1">
      <c r="A8" s="166" t="s">
        <v>56</v>
      </c>
      <c r="B8" s="166" t="s">
        <v>35</v>
      </c>
      <c r="C8" s="167"/>
      <c r="D8" s="166" t="s">
        <v>57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</row>
    <row r="9" spans="1:5" ht="18" customHeight="1">
      <c r="A9" s="116" t="s">
        <v>1378</v>
      </c>
      <c r="B9" s="117"/>
      <c r="C9" s="116" t="s">
        <v>58</v>
      </c>
      <c r="D9" s="118">
        <f>0.5*B9</f>
        <v>0</v>
      </c>
      <c r="E9" s="111"/>
    </row>
    <row r="10" spans="1:5" ht="18" customHeight="1">
      <c r="A10" s="116" t="s">
        <v>1379</v>
      </c>
      <c r="B10" s="119"/>
      <c r="C10" s="116" t="s">
        <v>59</v>
      </c>
      <c r="D10" s="118">
        <f>2*B10</f>
        <v>0</v>
      </c>
      <c r="E10" s="111"/>
    </row>
    <row r="11" spans="1:5" ht="18" customHeight="1">
      <c r="A11" s="116" t="s">
        <v>1380</v>
      </c>
      <c r="B11" s="119"/>
      <c r="C11" s="116" t="s">
        <v>60</v>
      </c>
      <c r="D11" s="118">
        <f>1*B11</f>
        <v>0</v>
      </c>
      <c r="E11" s="111"/>
    </row>
    <row r="12" spans="1:5" ht="18" customHeight="1">
      <c r="A12" s="116" t="s">
        <v>1365</v>
      </c>
      <c r="B12" s="119"/>
      <c r="C12" s="116" t="s">
        <v>60</v>
      </c>
      <c r="D12" s="118">
        <f>1*B12</f>
        <v>0</v>
      </c>
      <c r="E12" s="111"/>
    </row>
    <row r="13" spans="1:5" ht="19.5" customHeight="1">
      <c r="A13" s="166" t="s">
        <v>61</v>
      </c>
      <c r="B13" s="168" t="s">
        <v>38</v>
      </c>
      <c r="C13" s="168" t="s">
        <v>62</v>
      </c>
      <c r="D13" s="118"/>
      <c r="E13" s="111"/>
    </row>
    <row r="14" spans="1:5" ht="18" customHeight="1">
      <c r="A14" s="116" t="s">
        <v>61</v>
      </c>
      <c r="B14" s="120"/>
      <c r="C14" s="121"/>
      <c r="D14" s="118">
        <f>C14</f>
        <v>0</v>
      </c>
      <c r="E14" s="111"/>
    </row>
    <row r="15" spans="1:5" ht="18" customHeight="1">
      <c r="A15" s="116" t="s">
        <v>61</v>
      </c>
      <c r="B15" s="120"/>
      <c r="C15" s="121"/>
      <c r="D15" s="118">
        <f>C15</f>
        <v>0</v>
      </c>
      <c r="E15" s="111"/>
    </row>
    <row r="16" spans="1:5" ht="18" customHeight="1">
      <c r="A16" s="116" t="s">
        <v>61</v>
      </c>
      <c r="B16" s="120"/>
      <c r="C16" s="121"/>
      <c r="D16" s="118">
        <f>C16</f>
        <v>0</v>
      </c>
      <c r="E16" s="111"/>
    </row>
    <row r="17" spans="1:5" ht="19.5" customHeight="1">
      <c r="A17" s="168" t="s">
        <v>1354</v>
      </c>
      <c r="B17" s="168" t="s">
        <v>63</v>
      </c>
      <c r="C17" s="168" t="s">
        <v>64</v>
      </c>
      <c r="D17" s="118"/>
      <c r="E17" s="111"/>
    </row>
    <row r="18" spans="1:5" ht="18" customHeight="1">
      <c r="A18" s="122"/>
      <c r="B18" s="123"/>
      <c r="C18" s="123"/>
      <c r="D18" s="118">
        <f>C18</f>
        <v>0</v>
      </c>
      <c r="E18" s="111"/>
    </row>
    <row r="19" spans="1:5" ht="18" customHeight="1">
      <c r="A19" s="166" t="s">
        <v>65</v>
      </c>
      <c r="B19" s="121"/>
      <c r="C19" s="116" t="s">
        <v>59</v>
      </c>
      <c r="D19" s="118">
        <f>B19*2</f>
        <v>0</v>
      </c>
      <c r="E19" s="111"/>
    </row>
    <row r="20" spans="1:5" ht="9.75" customHeight="1" thickBot="1">
      <c r="A20" s="169"/>
      <c r="B20" s="170"/>
      <c r="C20" s="171"/>
      <c r="D20" s="172"/>
      <c r="E20" s="111"/>
    </row>
    <row r="21" spans="1:5" ht="28.5" customHeight="1" thickBot="1" thickTop="1">
      <c r="A21" s="323" t="s">
        <v>66</v>
      </c>
      <c r="B21" s="324"/>
      <c r="C21" s="325"/>
      <c r="D21" s="124">
        <f>SUM(D9:D19)</f>
        <v>0</v>
      </c>
      <c r="E21" s="125"/>
    </row>
    <row r="22" spans="1:4" ht="15.75" thickTop="1">
      <c r="A22" s="126"/>
      <c r="B22" s="126"/>
      <c r="C22" s="126"/>
      <c r="D22" s="126"/>
    </row>
    <row r="23" spans="1:4" ht="15.75" customHeight="1" hidden="1">
      <c r="A23" s="127"/>
      <c r="B23" s="128"/>
      <c r="C23" s="129"/>
      <c r="D23" s="130"/>
    </row>
    <row r="24" spans="1:4" ht="15" hidden="1">
      <c r="A24" s="127"/>
      <c r="B24" s="128"/>
      <c r="C24" s="129"/>
      <c r="D24" s="130"/>
    </row>
    <row r="25" ht="15" hidden="1"/>
    <row r="26" spans="1:3" ht="15" hidden="1">
      <c r="A26" s="135"/>
      <c r="B26" s="136"/>
      <c r="C26" s="137"/>
    </row>
    <row r="27" ht="15">
      <c r="D27" s="132"/>
    </row>
    <row r="28" ht="15">
      <c r="D28" s="132"/>
    </row>
    <row r="29" ht="15">
      <c r="D29" s="132"/>
    </row>
    <row r="30" ht="15">
      <c r="D30" s="132"/>
    </row>
    <row r="31" ht="15">
      <c r="D31" s="132"/>
    </row>
    <row r="32" ht="15">
      <c r="D32" s="132"/>
    </row>
    <row r="33" ht="15">
      <c r="D33" s="132"/>
    </row>
    <row r="34" ht="15">
      <c r="D34" s="132"/>
    </row>
    <row r="35" ht="15">
      <c r="D35" s="132"/>
    </row>
    <row r="36" ht="15">
      <c r="D36" s="132"/>
    </row>
    <row r="37" ht="15">
      <c r="D37" s="132"/>
    </row>
    <row r="38" ht="15"/>
  </sheetData>
  <sheetProtection password="FAB1" sheet="1" objects="1" scenarios="1" selectLockedCells="1"/>
  <mergeCells count="8">
    <mergeCell ref="A1:D1"/>
    <mergeCell ref="A21:C21"/>
    <mergeCell ref="B7:D7"/>
    <mergeCell ref="B6:D6"/>
    <mergeCell ref="A2:D2"/>
    <mergeCell ref="A3:D3"/>
    <mergeCell ref="A4:D4"/>
    <mergeCell ref="A5:D5"/>
  </mergeCells>
  <printOptions horizontalCentered="1" verticalCentered="1"/>
  <pageMargins left="0.65" right="0.59" top="1" bottom="1" header="0.49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9" sqref="C29"/>
    </sheetView>
  </sheetViews>
  <sheetFormatPr defaultColWidth="0" defaultRowHeight="12.75" zeroHeight="1"/>
  <cols>
    <col min="1" max="1" width="18.28125" style="154" customWidth="1"/>
    <col min="2" max="2" width="24.140625" style="146" customWidth="1"/>
    <col min="3" max="3" width="12.28125" style="0" customWidth="1"/>
    <col min="4" max="4" width="14.57421875" style="0" customWidth="1"/>
    <col min="5" max="5" width="10.7109375" style="0" customWidth="1"/>
    <col min="6" max="6" width="14.421875" style="0" customWidth="1"/>
    <col min="7" max="16384" width="0" style="0" hidden="1" customWidth="1"/>
  </cols>
  <sheetData>
    <row r="1" spans="1:7" s="141" customFormat="1" ht="12.75">
      <c r="A1" s="138"/>
      <c r="B1" s="139" t="s">
        <v>67</v>
      </c>
      <c r="C1" s="140" t="s">
        <v>68</v>
      </c>
      <c r="D1" s="140" t="s">
        <v>69</v>
      </c>
      <c r="E1" s="140" t="s">
        <v>70</v>
      </c>
      <c r="F1" s="140" t="s">
        <v>71</v>
      </c>
      <c r="G1" s="140"/>
    </row>
    <row r="2" spans="1:7" s="141" customFormat="1" ht="12.75">
      <c r="A2" s="138"/>
      <c r="B2" s="139" t="s">
        <v>72</v>
      </c>
      <c r="C2" s="140" t="s">
        <v>73</v>
      </c>
      <c r="D2" s="140" t="s">
        <v>74</v>
      </c>
      <c r="E2" s="140" t="s">
        <v>75</v>
      </c>
      <c r="F2" s="140" t="s">
        <v>76</v>
      </c>
      <c r="G2" s="140"/>
    </row>
    <row r="3" spans="1:7" ht="17.25">
      <c r="A3" s="142" t="s">
        <v>77</v>
      </c>
      <c r="B3" s="143"/>
      <c r="G3" s="144"/>
    </row>
    <row r="4" ht="12.75">
      <c r="A4" s="145" t="s">
        <v>78</v>
      </c>
    </row>
    <row r="5" spans="1:7" s="141" customFormat="1" ht="12.75">
      <c r="A5" s="147"/>
      <c r="B5" s="139" t="s">
        <v>79</v>
      </c>
      <c r="C5" s="140" t="s">
        <v>68</v>
      </c>
      <c r="D5" s="140" t="s">
        <v>69</v>
      </c>
      <c r="E5" s="140" t="s">
        <v>70</v>
      </c>
      <c r="F5" s="140" t="s">
        <v>71</v>
      </c>
      <c r="G5" s="140"/>
    </row>
    <row r="6" spans="1:7" s="141" customFormat="1" ht="12.75" customHeight="1">
      <c r="A6" s="147"/>
      <c r="B6" s="139" t="s">
        <v>72</v>
      </c>
      <c r="C6" s="140" t="s">
        <v>73</v>
      </c>
      <c r="D6" s="140" t="s">
        <v>74</v>
      </c>
      <c r="E6" s="140" t="s">
        <v>75</v>
      </c>
      <c r="F6" s="140" t="s">
        <v>76</v>
      </c>
      <c r="G6" s="140"/>
    </row>
    <row r="7" spans="1:7" s="151" customFormat="1" ht="12.75" customHeight="1">
      <c r="A7" s="148" t="s">
        <v>80</v>
      </c>
      <c r="B7" s="149"/>
      <c r="C7" s="150"/>
      <c r="D7" s="150"/>
      <c r="E7" s="150"/>
      <c r="F7" s="150"/>
      <c r="G7" s="150"/>
    </row>
    <row r="8" spans="1:7" ht="12.75" customHeight="1">
      <c r="A8" s="147"/>
      <c r="B8" s="152" t="s">
        <v>81</v>
      </c>
      <c r="C8" s="153" t="s">
        <v>82</v>
      </c>
      <c r="D8" s="153" t="s">
        <v>83</v>
      </c>
      <c r="E8" s="153" t="s">
        <v>84</v>
      </c>
      <c r="F8" s="153" t="s">
        <v>85</v>
      </c>
      <c r="G8" s="153"/>
    </row>
    <row r="9" spans="1:7" s="151" customFormat="1" ht="12.75" customHeight="1">
      <c r="A9" s="148" t="s">
        <v>86</v>
      </c>
      <c r="B9" s="149"/>
      <c r="C9" s="150"/>
      <c r="D9" s="150"/>
      <c r="E9" s="150"/>
      <c r="F9" s="150"/>
      <c r="G9" s="150"/>
    </row>
    <row r="10" spans="2:7" ht="12.75" customHeight="1">
      <c r="B10" s="152" t="s">
        <v>87</v>
      </c>
      <c r="C10" s="153" t="s">
        <v>82</v>
      </c>
      <c r="D10" s="153" t="s">
        <v>88</v>
      </c>
      <c r="E10" s="153" t="s">
        <v>89</v>
      </c>
      <c r="F10" s="153" t="s">
        <v>90</v>
      </c>
      <c r="G10" s="153"/>
    </row>
    <row r="11" spans="2:7" ht="12.75" customHeight="1">
      <c r="B11" s="152" t="s">
        <v>91</v>
      </c>
      <c r="C11" s="153" t="s">
        <v>82</v>
      </c>
      <c r="D11" s="153" t="s">
        <v>92</v>
      </c>
      <c r="E11" s="153" t="s">
        <v>93</v>
      </c>
      <c r="F11" s="153" t="s">
        <v>94</v>
      </c>
      <c r="G11" s="153"/>
    </row>
    <row r="12" spans="2:7" ht="12.75" customHeight="1">
      <c r="B12" s="152" t="s">
        <v>95</v>
      </c>
      <c r="C12" s="153" t="s">
        <v>82</v>
      </c>
      <c r="D12" s="153" t="s">
        <v>92</v>
      </c>
      <c r="E12" s="153" t="s">
        <v>93</v>
      </c>
      <c r="F12" s="153" t="s">
        <v>94</v>
      </c>
      <c r="G12" s="153"/>
    </row>
    <row r="13" spans="2:7" ht="12.75" customHeight="1">
      <c r="B13" s="152" t="s">
        <v>96</v>
      </c>
      <c r="C13" s="153" t="s">
        <v>82</v>
      </c>
      <c r="D13" s="153" t="s">
        <v>92</v>
      </c>
      <c r="E13" s="153" t="s">
        <v>93</v>
      </c>
      <c r="F13" s="153" t="s">
        <v>94</v>
      </c>
      <c r="G13" s="153"/>
    </row>
    <row r="14" spans="2:7" ht="12.75" customHeight="1">
      <c r="B14" s="152" t="s">
        <v>97</v>
      </c>
      <c r="C14" s="153" t="s">
        <v>82</v>
      </c>
      <c r="D14" s="153" t="s">
        <v>92</v>
      </c>
      <c r="E14" s="153" t="s">
        <v>93</v>
      </c>
      <c r="F14" s="153" t="s">
        <v>94</v>
      </c>
      <c r="G14" s="153"/>
    </row>
    <row r="15" spans="2:7" ht="12.75" customHeight="1">
      <c r="B15" s="152" t="s">
        <v>98</v>
      </c>
      <c r="C15" s="153" t="s">
        <v>82</v>
      </c>
      <c r="D15" s="153" t="s">
        <v>99</v>
      </c>
      <c r="E15" s="153" t="s">
        <v>100</v>
      </c>
      <c r="F15" s="153" t="s">
        <v>101</v>
      </c>
      <c r="G15" s="153"/>
    </row>
    <row r="16" spans="2:7" ht="12.75" customHeight="1">
      <c r="B16" s="152" t="s">
        <v>102</v>
      </c>
      <c r="C16" s="153" t="s">
        <v>82</v>
      </c>
      <c r="D16" s="153" t="s">
        <v>99</v>
      </c>
      <c r="E16" s="153" t="s">
        <v>100</v>
      </c>
      <c r="F16" s="153" t="s">
        <v>101</v>
      </c>
      <c r="G16" s="153"/>
    </row>
    <row r="17" spans="2:7" ht="12.75" customHeight="1">
      <c r="B17" s="152" t="s">
        <v>103</v>
      </c>
      <c r="C17" s="153" t="s">
        <v>82</v>
      </c>
      <c r="D17" s="153" t="s">
        <v>99</v>
      </c>
      <c r="E17" s="153" t="s">
        <v>100</v>
      </c>
      <c r="F17" s="153" t="s">
        <v>101</v>
      </c>
      <c r="G17" s="153"/>
    </row>
    <row r="18" spans="2:7" ht="12.75">
      <c r="B18" s="152" t="s">
        <v>104</v>
      </c>
      <c r="C18" s="153" t="s">
        <v>82</v>
      </c>
      <c r="D18" s="153" t="s">
        <v>99</v>
      </c>
      <c r="E18" s="153" t="s">
        <v>100</v>
      </c>
      <c r="F18" s="153" t="s">
        <v>101</v>
      </c>
      <c r="G18" s="153"/>
    </row>
    <row r="19" spans="2:7" ht="12.75">
      <c r="B19" s="152" t="s">
        <v>105</v>
      </c>
      <c r="C19" s="153" t="s">
        <v>82</v>
      </c>
      <c r="D19" s="153" t="s">
        <v>106</v>
      </c>
      <c r="E19" s="153" t="s">
        <v>107</v>
      </c>
      <c r="F19" s="153" t="s">
        <v>108</v>
      </c>
      <c r="G19" s="153"/>
    </row>
    <row r="20" spans="1:2" s="156" customFormat="1" ht="17.25">
      <c r="A20" s="142" t="s">
        <v>109</v>
      </c>
      <c r="B20" s="155"/>
    </row>
    <row r="21" ht="12.75">
      <c r="A21" s="145" t="s">
        <v>110</v>
      </c>
    </row>
    <row r="22" spans="1:7" s="141" customFormat="1" ht="12.75">
      <c r="A22" s="147"/>
      <c r="B22" s="139" t="s">
        <v>79</v>
      </c>
      <c r="C22" s="140" t="s">
        <v>68</v>
      </c>
      <c r="D22" s="140" t="s">
        <v>69</v>
      </c>
      <c r="E22" s="140" t="s">
        <v>70</v>
      </c>
      <c r="F22" s="140" t="s">
        <v>71</v>
      </c>
      <c r="G22" s="140"/>
    </row>
    <row r="23" spans="1:7" s="141" customFormat="1" ht="12.75" customHeight="1">
      <c r="A23" s="147"/>
      <c r="B23" s="139" t="s">
        <v>72</v>
      </c>
      <c r="C23" s="140" t="s">
        <v>73</v>
      </c>
      <c r="D23" s="140" t="s">
        <v>74</v>
      </c>
      <c r="E23" s="140" t="s">
        <v>75</v>
      </c>
      <c r="F23" s="140" t="s">
        <v>76</v>
      </c>
      <c r="G23" s="140"/>
    </row>
    <row r="24" spans="1:7" s="151" customFormat="1" ht="12.75" customHeight="1">
      <c r="A24" s="148" t="s">
        <v>111</v>
      </c>
      <c r="B24" s="149"/>
      <c r="C24" s="150"/>
      <c r="D24" s="150"/>
      <c r="E24" s="150"/>
      <c r="F24" s="150"/>
      <c r="G24" s="150"/>
    </row>
    <row r="25" spans="1:7" ht="12.75">
      <c r="A25" s="147"/>
      <c r="B25" s="152" t="s">
        <v>112</v>
      </c>
      <c r="C25" s="153">
        <v>30</v>
      </c>
      <c r="D25" s="153" t="s">
        <v>113</v>
      </c>
      <c r="E25" s="153" t="s">
        <v>114</v>
      </c>
      <c r="F25" s="153" t="s">
        <v>115</v>
      </c>
      <c r="G25" s="153"/>
    </row>
    <row r="26" spans="1:7" s="151" customFormat="1" ht="12.75" customHeight="1">
      <c r="A26" s="148" t="s">
        <v>116</v>
      </c>
      <c r="B26" s="149"/>
      <c r="C26" s="150"/>
      <c r="D26" s="150"/>
      <c r="E26" s="150"/>
      <c r="F26" s="150"/>
      <c r="G26" s="150"/>
    </row>
    <row r="27" spans="1:7" ht="12.75">
      <c r="A27" s="147"/>
      <c r="B27" s="152" t="s">
        <v>117</v>
      </c>
      <c r="C27" s="153">
        <v>32</v>
      </c>
      <c r="D27" s="153" t="s">
        <v>118</v>
      </c>
      <c r="E27" s="153" t="s">
        <v>119</v>
      </c>
      <c r="F27" s="153" t="s">
        <v>120</v>
      </c>
      <c r="G27" s="153"/>
    </row>
    <row r="28" spans="1:7" ht="12.75" customHeight="1">
      <c r="A28" s="147"/>
      <c r="B28" s="152" t="s">
        <v>121</v>
      </c>
      <c r="C28" s="153">
        <v>36</v>
      </c>
      <c r="D28" s="153" t="s">
        <v>122</v>
      </c>
      <c r="E28" s="153" t="s">
        <v>123</v>
      </c>
      <c r="F28" s="153" t="s">
        <v>124</v>
      </c>
      <c r="G28" s="153"/>
    </row>
    <row r="29" spans="1:7" ht="12.75" customHeight="1">
      <c r="A29" s="147"/>
      <c r="B29" s="152" t="s">
        <v>125</v>
      </c>
      <c r="C29" s="153">
        <v>27</v>
      </c>
      <c r="D29" s="153" t="s">
        <v>126</v>
      </c>
      <c r="E29" s="153" t="s">
        <v>127</v>
      </c>
      <c r="F29" s="153" t="s">
        <v>128</v>
      </c>
      <c r="G29" s="153"/>
    </row>
    <row r="30" ht="12.75">
      <c r="A30" s="145" t="s">
        <v>129</v>
      </c>
    </row>
    <row r="31" spans="1:7" s="141" customFormat="1" ht="12.75">
      <c r="A31" s="147"/>
      <c r="B31" s="139" t="s">
        <v>79</v>
      </c>
      <c r="C31" s="140" t="s">
        <v>130</v>
      </c>
      <c r="D31" s="140" t="s">
        <v>69</v>
      </c>
      <c r="E31" s="140" t="s">
        <v>70</v>
      </c>
      <c r="F31" s="140" t="s">
        <v>131</v>
      </c>
      <c r="G31" s="140"/>
    </row>
    <row r="32" spans="1:7" s="141" customFormat="1" ht="63.75">
      <c r="A32" s="147"/>
      <c r="B32" s="139" t="s">
        <v>72</v>
      </c>
      <c r="C32" s="140" t="s">
        <v>73</v>
      </c>
      <c r="D32" s="140" t="s">
        <v>74</v>
      </c>
      <c r="E32" s="140" t="s">
        <v>75</v>
      </c>
      <c r="F32" s="140" t="s">
        <v>132</v>
      </c>
      <c r="G32" s="140" t="s">
        <v>133</v>
      </c>
    </row>
    <row r="33" spans="1:7" s="151" customFormat="1" ht="12.75" customHeight="1">
      <c r="A33" s="148" t="s">
        <v>134</v>
      </c>
      <c r="B33" s="149"/>
      <c r="C33" s="150"/>
      <c r="D33" s="150"/>
      <c r="E33" s="150"/>
      <c r="F33" s="150"/>
      <c r="G33" s="150"/>
    </row>
    <row r="34" spans="1:7" ht="51">
      <c r="A34" s="147"/>
      <c r="B34" s="152" t="s">
        <v>135</v>
      </c>
      <c r="C34" s="153" t="s">
        <v>136</v>
      </c>
      <c r="D34" s="153" t="s">
        <v>137</v>
      </c>
      <c r="E34" s="153" t="s">
        <v>138</v>
      </c>
      <c r="F34" s="153" t="s">
        <v>139</v>
      </c>
      <c r="G34" s="153" t="s">
        <v>140</v>
      </c>
    </row>
    <row r="35" spans="1:7" s="151" customFormat="1" ht="12.75" customHeight="1">
      <c r="A35" s="148" t="s">
        <v>141</v>
      </c>
      <c r="B35" s="149"/>
      <c r="C35" s="150"/>
      <c r="D35" s="150"/>
      <c r="E35" s="150"/>
      <c r="F35" s="150"/>
      <c r="G35" s="150"/>
    </row>
    <row r="36" spans="1:7" ht="51">
      <c r="A36" s="147"/>
      <c r="B36" s="152" t="s">
        <v>142</v>
      </c>
      <c r="C36" s="153" t="s">
        <v>143</v>
      </c>
      <c r="D36" s="153" t="s">
        <v>144</v>
      </c>
      <c r="E36" s="153" t="s">
        <v>145</v>
      </c>
      <c r="F36" s="153" t="s">
        <v>139</v>
      </c>
      <c r="G36" s="153" t="s">
        <v>146</v>
      </c>
    </row>
    <row r="37" spans="1:7" ht="51">
      <c r="A37" s="147"/>
      <c r="B37" s="152" t="s">
        <v>147</v>
      </c>
      <c r="C37" s="153" t="s">
        <v>148</v>
      </c>
      <c r="D37" s="153" t="s">
        <v>149</v>
      </c>
      <c r="E37" s="153" t="s">
        <v>150</v>
      </c>
      <c r="F37" s="153" t="s">
        <v>151</v>
      </c>
      <c r="G37" s="153" t="s">
        <v>146</v>
      </c>
    </row>
    <row r="38" spans="1:7" ht="51">
      <c r="A38" s="147"/>
      <c r="B38" s="152" t="s">
        <v>152</v>
      </c>
      <c r="C38" s="153" t="s">
        <v>153</v>
      </c>
      <c r="D38" s="153" t="s">
        <v>154</v>
      </c>
      <c r="E38" s="153" t="s">
        <v>155</v>
      </c>
      <c r="F38" s="153" t="s">
        <v>139</v>
      </c>
      <c r="G38" s="153" t="s">
        <v>146</v>
      </c>
    </row>
    <row r="39" spans="1:7" ht="51">
      <c r="A39" s="147"/>
      <c r="B39" s="152" t="s">
        <v>156</v>
      </c>
      <c r="C39" s="153" t="s">
        <v>157</v>
      </c>
      <c r="D39" s="153" t="s">
        <v>158</v>
      </c>
      <c r="E39" s="153" t="s">
        <v>159</v>
      </c>
      <c r="F39" s="153" t="s">
        <v>160</v>
      </c>
      <c r="G39" s="153" t="s">
        <v>140</v>
      </c>
    </row>
    <row r="40" spans="1:7" ht="51">
      <c r="A40" s="147"/>
      <c r="B40" s="152" t="s">
        <v>161</v>
      </c>
      <c r="C40" s="153" t="s">
        <v>162</v>
      </c>
      <c r="D40" s="153" t="s">
        <v>163</v>
      </c>
      <c r="E40" s="153" t="s">
        <v>164</v>
      </c>
      <c r="F40" s="153" t="s">
        <v>160</v>
      </c>
      <c r="G40" s="153" t="s">
        <v>140</v>
      </c>
    </row>
    <row r="41" spans="1:7" ht="51">
      <c r="A41" s="147"/>
      <c r="B41" s="152" t="s">
        <v>165</v>
      </c>
      <c r="C41" s="153" t="s">
        <v>166</v>
      </c>
      <c r="D41" s="153" t="s">
        <v>167</v>
      </c>
      <c r="E41" s="153" t="s">
        <v>168</v>
      </c>
      <c r="F41" s="153" t="s">
        <v>139</v>
      </c>
      <c r="G41" s="153" t="s">
        <v>140</v>
      </c>
    </row>
    <row r="42" spans="1:7" ht="51">
      <c r="A42" s="147"/>
      <c r="B42" s="152" t="s">
        <v>169</v>
      </c>
      <c r="C42" s="153" t="s">
        <v>170</v>
      </c>
      <c r="D42" s="153" t="s">
        <v>167</v>
      </c>
      <c r="E42" s="153" t="s">
        <v>168</v>
      </c>
      <c r="F42" s="153" t="s">
        <v>139</v>
      </c>
      <c r="G42" s="153" t="s">
        <v>140</v>
      </c>
    </row>
    <row r="43" spans="1:7" ht="51">
      <c r="A43" s="147"/>
      <c r="B43" s="152" t="s">
        <v>171</v>
      </c>
      <c r="C43" s="153" t="s">
        <v>143</v>
      </c>
      <c r="D43" s="153" t="s">
        <v>172</v>
      </c>
      <c r="E43" s="153" t="s">
        <v>173</v>
      </c>
      <c r="F43" s="153" t="s">
        <v>139</v>
      </c>
      <c r="G43" s="153" t="s">
        <v>146</v>
      </c>
    </row>
    <row r="44" spans="1:7" ht="51">
      <c r="A44" s="147"/>
      <c r="B44" s="152" t="s">
        <v>174</v>
      </c>
      <c r="C44" s="153" t="s">
        <v>153</v>
      </c>
      <c r="D44" s="153" t="s">
        <v>175</v>
      </c>
      <c r="E44" s="153" t="s">
        <v>176</v>
      </c>
      <c r="F44" s="153" t="s">
        <v>139</v>
      </c>
      <c r="G44" s="153" t="s">
        <v>146</v>
      </c>
    </row>
    <row r="45" spans="1:7" ht="51">
      <c r="A45" s="147"/>
      <c r="B45" s="152" t="s">
        <v>177</v>
      </c>
      <c r="C45" s="153" t="s">
        <v>153</v>
      </c>
      <c r="D45" s="153" t="s">
        <v>154</v>
      </c>
      <c r="E45" s="153" t="s">
        <v>178</v>
      </c>
      <c r="F45" s="153" t="s">
        <v>139</v>
      </c>
      <c r="G45" s="153" t="s">
        <v>146</v>
      </c>
    </row>
    <row r="46" spans="1:7" ht="51">
      <c r="A46" s="147"/>
      <c r="B46" s="152" t="s">
        <v>179</v>
      </c>
      <c r="C46" s="153" t="s">
        <v>170</v>
      </c>
      <c r="D46" s="153" t="s">
        <v>167</v>
      </c>
      <c r="E46" s="153" t="s">
        <v>168</v>
      </c>
      <c r="F46" s="153" t="s">
        <v>139</v>
      </c>
      <c r="G46" s="153" t="s">
        <v>140</v>
      </c>
    </row>
    <row r="47" spans="1:2" s="156" customFormat="1" ht="17.25">
      <c r="A47" s="142" t="s">
        <v>180</v>
      </c>
      <c r="B47" s="155"/>
    </row>
    <row r="48" ht="12.75">
      <c r="A48" s="145" t="s">
        <v>78</v>
      </c>
    </row>
    <row r="49" spans="1:7" s="141" customFormat="1" ht="12.75">
      <c r="A49" s="147"/>
      <c r="B49" s="139" t="s">
        <v>79</v>
      </c>
      <c r="C49" s="140" t="s">
        <v>68</v>
      </c>
      <c r="D49" s="140" t="s">
        <v>69</v>
      </c>
      <c r="E49" s="140" t="s">
        <v>70</v>
      </c>
      <c r="F49" s="140" t="s">
        <v>71</v>
      </c>
      <c r="G49" s="140"/>
    </row>
    <row r="50" spans="1:7" s="141" customFormat="1" ht="12.75" customHeight="1">
      <c r="A50" s="147"/>
      <c r="B50" s="139" t="s">
        <v>72</v>
      </c>
      <c r="C50" s="140" t="s">
        <v>73</v>
      </c>
      <c r="D50" s="140" t="s">
        <v>74</v>
      </c>
      <c r="E50" s="140" t="s">
        <v>75</v>
      </c>
      <c r="F50" s="140" t="s">
        <v>76</v>
      </c>
      <c r="G50" s="140"/>
    </row>
    <row r="51" spans="1:7" s="151" customFormat="1" ht="12.75" customHeight="1">
      <c r="A51" s="148" t="s">
        <v>181</v>
      </c>
      <c r="B51" s="149"/>
      <c r="C51" s="150"/>
      <c r="D51" s="150"/>
      <c r="E51" s="150"/>
      <c r="F51" s="150"/>
      <c r="G51" s="150"/>
    </row>
    <row r="52" spans="1:7" ht="12.75" customHeight="1">
      <c r="A52" s="147"/>
      <c r="B52" s="152" t="s">
        <v>182</v>
      </c>
      <c r="C52" s="153" t="s">
        <v>183</v>
      </c>
      <c r="D52" s="153" t="s">
        <v>184</v>
      </c>
      <c r="E52" s="153" t="s">
        <v>139</v>
      </c>
      <c r="F52" s="153" t="s">
        <v>108</v>
      </c>
      <c r="G52" s="153"/>
    </row>
    <row r="53" spans="1:7" ht="12.75" customHeight="1">
      <c r="A53" s="147"/>
      <c r="B53" s="152" t="s">
        <v>185</v>
      </c>
      <c r="C53" s="153" t="s">
        <v>183</v>
      </c>
      <c r="D53" s="153" t="s">
        <v>184</v>
      </c>
      <c r="E53" s="153" t="s">
        <v>139</v>
      </c>
      <c r="F53" s="153" t="s">
        <v>108</v>
      </c>
      <c r="G53" s="153"/>
    </row>
    <row r="54" spans="1:7" s="151" customFormat="1" ht="12.75" customHeight="1">
      <c r="A54" s="148" t="s">
        <v>186</v>
      </c>
      <c r="B54" s="149"/>
      <c r="C54" s="150"/>
      <c r="D54" s="150"/>
      <c r="E54" s="150"/>
      <c r="F54" s="150"/>
      <c r="G54" s="150"/>
    </row>
    <row r="55" spans="1:7" ht="12.75" customHeight="1">
      <c r="A55" s="147"/>
      <c r="B55" s="152" t="s">
        <v>182</v>
      </c>
      <c r="C55" s="153" t="s">
        <v>183</v>
      </c>
      <c r="D55" s="153" t="s">
        <v>184</v>
      </c>
      <c r="E55" s="153" t="s">
        <v>139</v>
      </c>
      <c r="F55" s="153" t="s">
        <v>108</v>
      </c>
      <c r="G55" s="153"/>
    </row>
    <row r="56" spans="1:7" ht="12.75" customHeight="1">
      <c r="A56" s="147"/>
      <c r="B56" s="152" t="s">
        <v>185</v>
      </c>
      <c r="C56" s="153" t="s">
        <v>183</v>
      </c>
      <c r="D56" s="153" t="s">
        <v>184</v>
      </c>
      <c r="E56" s="153" t="s">
        <v>139</v>
      </c>
      <c r="F56" s="153" t="s">
        <v>108</v>
      </c>
      <c r="G56" s="153"/>
    </row>
    <row r="57" ht="12.75">
      <c r="A57" s="145" t="s">
        <v>187</v>
      </c>
    </row>
    <row r="58" spans="1:7" s="141" customFormat="1" ht="12.75">
      <c r="A58" s="147"/>
      <c r="B58" s="139" t="s">
        <v>79</v>
      </c>
      <c r="C58" s="140" t="s">
        <v>130</v>
      </c>
      <c r="D58" s="140" t="s">
        <v>69</v>
      </c>
      <c r="E58" s="140" t="s">
        <v>70</v>
      </c>
      <c r="F58" s="140" t="s">
        <v>131</v>
      </c>
      <c r="G58" s="140"/>
    </row>
    <row r="59" spans="1:7" s="141" customFormat="1" ht="63.75">
      <c r="A59" s="147"/>
      <c r="B59" s="139" t="s">
        <v>72</v>
      </c>
      <c r="C59" s="140" t="s">
        <v>73</v>
      </c>
      <c r="D59" s="140" t="s">
        <v>74</v>
      </c>
      <c r="E59" s="140" t="s">
        <v>75</v>
      </c>
      <c r="F59" s="140" t="s">
        <v>132</v>
      </c>
      <c r="G59" s="140" t="s">
        <v>133</v>
      </c>
    </row>
    <row r="60" spans="1:7" s="151" customFormat="1" ht="12.75" customHeight="1">
      <c r="A60" s="148" t="s">
        <v>188</v>
      </c>
      <c r="B60" s="149"/>
      <c r="C60" s="150"/>
      <c r="D60" s="150"/>
      <c r="E60" s="150"/>
      <c r="F60" s="150"/>
      <c r="G60" s="150"/>
    </row>
    <row r="61" spans="1:7" ht="51">
      <c r="A61" s="147"/>
      <c r="B61" s="152" t="s">
        <v>189</v>
      </c>
      <c r="C61" s="153" t="s">
        <v>82</v>
      </c>
      <c r="D61" s="153" t="s">
        <v>190</v>
      </c>
      <c r="E61" s="153" t="s">
        <v>191</v>
      </c>
      <c r="F61" s="153" t="s">
        <v>140</v>
      </c>
      <c r="G61" s="153" t="s">
        <v>192</v>
      </c>
    </row>
    <row r="62" spans="1:7" ht="51">
      <c r="A62" s="147"/>
      <c r="B62" s="152" t="s">
        <v>193</v>
      </c>
      <c r="C62" s="153" t="s">
        <v>82</v>
      </c>
      <c r="D62" s="153" t="s">
        <v>190</v>
      </c>
      <c r="E62" s="153" t="s">
        <v>191</v>
      </c>
      <c r="F62" s="153" t="s">
        <v>140</v>
      </c>
      <c r="G62" s="153" t="s">
        <v>192</v>
      </c>
    </row>
    <row r="63" spans="1:7" ht="51">
      <c r="A63" s="147"/>
      <c r="B63" s="152" t="s">
        <v>194</v>
      </c>
      <c r="C63" s="153" t="s">
        <v>82</v>
      </c>
      <c r="D63" s="153" t="s">
        <v>190</v>
      </c>
      <c r="E63" s="153" t="s">
        <v>191</v>
      </c>
      <c r="F63" s="153" t="s">
        <v>140</v>
      </c>
      <c r="G63" s="153" t="s">
        <v>192</v>
      </c>
    </row>
    <row r="64" spans="1:7" ht="51">
      <c r="A64" s="147"/>
      <c r="B64" s="152" t="s">
        <v>195</v>
      </c>
      <c r="C64" s="153" t="s">
        <v>82</v>
      </c>
      <c r="D64" s="153" t="s">
        <v>190</v>
      </c>
      <c r="E64" s="153" t="s">
        <v>196</v>
      </c>
      <c r="F64" s="153" t="s">
        <v>140</v>
      </c>
      <c r="G64" s="153" t="s">
        <v>192</v>
      </c>
    </row>
    <row r="65" spans="1:7" ht="51">
      <c r="A65" s="147"/>
      <c r="B65" s="152" t="s">
        <v>197</v>
      </c>
      <c r="C65" s="153" t="s">
        <v>82</v>
      </c>
      <c r="D65" s="153" t="s">
        <v>190</v>
      </c>
      <c r="E65" s="153" t="s">
        <v>191</v>
      </c>
      <c r="F65" s="153" t="s">
        <v>140</v>
      </c>
      <c r="G65" s="153" t="s">
        <v>192</v>
      </c>
    </row>
    <row r="66" spans="1:7" ht="51">
      <c r="A66" s="147"/>
      <c r="B66" s="152" t="s">
        <v>198</v>
      </c>
      <c r="C66" s="153" t="s">
        <v>82</v>
      </c>
      <c r="D66" s="153" t="s">
        <v>190</v>
      </c>
      <c r="E66" s="153" t="s">
        <v>191</v>
      </c>
      <c r="F66" s="153" t="s">
        <v>140</v>
      </c>
      <c r="G66" s="153" t="s">
        <v>192</v>
      </c>
    </row>
    <row r="67" spans="1:7" ht="51">
      <c r="A67" s="147"/>
      <c r="B67" s="152" t="s">
        <v>199</v>
      </c>
      <c r="C67" s="153" t="s">
        <v>82</v>
      </c>
      <c r="D67" s="153" t="s">
        <v>190</v>
      </c>
      <c r="E67" s="153" t="s">
        <v>191</v>
      </c>
      <c r="F67" s="153" t="s">
        <v>140</v>
      </c>
      <c r="G67" s="153" t="s">
        <v>192</v>
      </c>
    </row>
    <row r="68" spans="1:7" ht="51">
      <c r="A68" s="147"/>
      <c r="B68" s="152" t="s">
        <v>200</v>
      </c>
      <c r="C68" s="153" t="s">
        <v>82</v>
      </c>
      <c r="D68" s="153" t="s">
        <v>190</v>
      </c>
      <c r="E68" s="153" t="s">
        <v>201</v>
      </c>
      <c r="F68" s="153" t="s">
        <v>192</v>
      </c>
      <c r="G68" s="153" t="s">
        <v>146</v>
      </c>
    </row>
    <row r="69" spans="1:7" ht="51">
      <c r="A69" s="147"/>
      <c r="B69" s="152" t="s">
        <v>202</v>
      </c>
      <c r="C69" s="153" t="s">
        <v>82</v>
      </c>
      <c r="D69" s="153" t="s">
        <v>190</v>
      </c>
      <c r="E69" s="153" t="s">
        <v>203</v>
      </c>
      <c r="F69" s="153" t="s">
        <v>192</v>
      </c>
      <c r="G69" s="153" t="s">
        <v>146</v>
      </c>
    </row>
    <row r="70" spans="1:7" ht="51">
      <c r="A70" s="147"/>
      <c r="B70" s="152" t="s">
        <v>204</v>
      </c>
      <c r="C70" s="153" t="s">
        <v>82</v>
      </c>
      <c r="D70" s="153" t="s">
        <v>190</v>
      </c>
      <c r="E70" s="153" t="s">
        <v>203</v>
      </c>
      <c r="F70" s="153" t="s">
        <v>192</v>
      </c>
      <c r="G70" s="153" t="s">
        <v>146</v>
      </c>
    </row>
    <row r="71" spans="1:7" ht="51">
      <c r="A71" s="147"/>
      <c r="B71" s="152" t="s">
        <v>205</v>
      </c>
      <c r="C71" s="153" t="s">
        <v>82</v>
      </c>
      <c r="D71" s="153" t="s">
        <v>190</v>
      </c>
      <c r="E71" s="153" t="s">
        <v>203</v>
      </c>
      <c r="F71" s="153" t="s">
        <v>192</v>
      </c>
      <c r="G71" s="153" t="s">
        <v>146</v>
      </c>
    </row>
    <row r="72" spans="1:7" ht="51">
      <c r="A72" s="147"/>
      <c r="B72" s="152" t="s">
        <v>206</v>
      </c>
      <c r="C72" s="153" t="s">
        <v>82</v>
      </c>
      <c r="D72" s="153" t="s">
        <v>190</v>
      </c>
      <c r="E72" s="153" t="s">
        <v>207</v>
      </c>
      <c r="F72" s="153" t="s">
        <v>192</v>
      </c>
      <c r="G72" s="153" t="s">
        <v>146</v>
      </c>
    </row>
    <row r="73" spans="1:7" ht="51">
      <c r="A73" s="147"/>
      <c r="B73" s="152" t="s">
        <v>208</v>
      </c>
      <c r="C73" s="153" t="s">
        <v>82</v>
      </c>
      <c r="D73" s="153" t="s">
        <v>190</v>
      </c>
      <c r="E73" s="153" t="s">
        <v>203</v>
      </c>
      <c r="F73" s="153" t="s">
        <v>192</v>
      </c>
      <c r="G73" s="153" t="s">
        <v>146</v>
      </c>
    </row>
    <row r="74" spans="1:7" ht="51">
      <c r="A74" s="147"/>
      <c r="B74" s="152" t="s">
        <v>209</v>
      </c>
      <c r="C74" s="153" t="s">
        <v>82</v>
      </c>
      <c r="D74" s="153" t="s">
        <v>190</v>
      </c>
      <c r="E74" s="153" t="s">
        <v>203</v>
      </c>
      <c r="F74" s="153" t="s">
        <v>192</v>
      </c>
      <c r="G74" s="153" t="s">
        <v>146</v>
      </c>
    </row>
    <row r="75" spans="1:7" ht="51">
      <c r="A75" s="147"/>
      <c r="B75" s="152" t="s">
        <v>210</v>
      </c>
      <c r="C75" s="153" t="s">
        <v>82</v>
      </c>
      <c r="D75" s="153" t="s">
        <v>190</v>
      </c>
      <c r="E75" s="153" t="s">
        <v>203</v>
      </c>
      <c r="F75" s="153" t="s">
        <v>192</v>
      </c>
      <c r="G75" s="153" t="s">
        <v>146</v>
      </c>
    </row>
    <row r="76" spans="1:7" ht="51">
      <c r="A76" s="147"/>
      <c r="B76" s="152" t="s">
        <v>211</v>
      </c>
      <c r="C76" s="153" t="s">
        <v>82</v>
      </c>
      <c r="D76" s="153" t="s">
        <v>190</v>
      </c>
      <c r="E76" s="153" t="s">
        <v>203</v>
      </c>
      <c r="F76" s="153" t="s">
        <v>192</v>
      </c>
      <c r="G76" s="153" t="s">
        <v>146</v>
      </c>
    </row>
    <row r="77" spans="1:7" ht="51">
      <c r="A77" s="147"/>
      <c r="B77" s="152" t="s">
        <v>212</v>
      </c>
      <c r="C77" s="153" t="s">
        <v>82</v>
      </c>
      <c r="D77" s="153" t="s">
        <v>190</v>
      </c>
      <c r="E77" s="153" t="s">
        <v>203</v>
      </c>
      <c r="F77" s="153" t="s">
        <v>192</v>
      </c>
      <c r="G77" s="153" t="s">
        <v>146</v>
      </c>
    </row>
    <row r="78" spans="1:7" ht="51">
      <c r="A78" s="147"/>
      <c r="B78" s="152" t="s">
        <v>213</v>
      </c>
      <c r="C78" s="153" t="s">
        <v>82</v>
      </c>
      <c r="D78" s="153" t="s">
        <v>190</v>
      </c>
      <c r="E78" s="153" t="s">
        <v>214</v>
      </c>
      <c r="F78" s="153" t="s">
        <v>215</v>
      </c>
      <c r="G78" s="153" t="s">
        <v>140</v>
      </c>
    </row>
    <row r="79" spans="1:7" ht="51">
      <c r="A79" s="147"/>
      <c r="B79" s="152" t="s">
        <v>216</v>
      </c>
      <c r="C79" s="153" t="s">
        <v>82</v>
      </c>
      <c r="D79" s="153" t="s">
        <v>190</v>
      </c>
      <c r="E79" s="153" t="s">
        <v>214</v>
      </c>
      <c r="F79" s="153" t="s">
        <v>215</v>
      </c>
      <c r="G79" s="153" t="s">
        <v>140</v>
      </c>
    </row>
    <row r="80" spans="1:7" ht="51">
      <c r="A80" s="147"/>
      <c r="B80" s="152" t="s">
        <v>217</v>
      </c>
      <c r="C80" s="153" t="s">
        <v>82</v>
      </c>
      <c r="D80" s="153" t="s">
        <v>190</v>
      </c>
      <c r="E80" s="153" t="s">
        <v>214</v>
      </c>
      <c r="F80" s="153" t="s">
        <v>215</v>
      </c>
      <c r="G80" s="153" t="s">
        <v>140</v>
      </c>
    </row>
    <row r="81" spans="1:7" ht="51">
      <c r="A81" s="147"/>
      <c r="B81" s="152" t="s">
        <v>218</v>
      </c>
      <c r="C81" s="153" t="s">
        <v>82</v>
      </c>
      <c r="D81" s="153" t="s">
        <v>190</v>
      </c>
      <c r="E81" s="153" t="s">
        <v>219</v>
      </c>
      <c r="F81" s="153" t="s">
        <v>215</v>
      </c>
      <c r="G81" s="153" t="s">
        <v>140</v>
      </c>
    </row>
    <row r="82" spans="1:7" ht="51">
      <c r="A82" s="147"/>
      <c r="B82" s="152" t="s">
        <v>220</v>
      </c>
      <c r="C82" s="153" t="s">
        <v>82</v>
      </c>
      <c r="D82" s="153" t="s">
        <v>190</v>
      </c>
      <c r="E82" s="153" t="s">
        <v>214</v>
      </c>
      <c r="F82" s="153" t="s">
        <v>215</v>
      </c>
      <c r="G82" s="153" t="s">
        <v>140</v>
      </c>
    </row>
    <row r="83" spans="1:7" ht="51">
      <c r="A83" s="147"/>
      <c r="B83" s="152" t="s">
        <v>221</v>
      </c>
      <c r="C83" s="153" t="s">
        <v>82</v>
      </c>
      <c r="D83" s="153" t="s">
        <v>190</v>
      </c>
      <c r="E83" s="153" t="s">
        <v>214</v>
      </c>
      <c r="F83" s="153" t="s">
        <v>215</v>
      </c>
      <c r="G83" s="153" t="s">
        <v>140</v>
      </c>
    </row>
    <row r="84" spans="1:7" ht="51">
      <c r="A84" s="147"/>
      <c r="B84" s="152" t="s">
        <v>222</v>
      </c>
      <c r="C84" s="153" t="s">
        <v>82</v>
      </c>
      <c r="D84" s="153" t="s">
        <v>190</v>
      </c>
      <c r="E84" s="153" t="s">
        <v>214</v>
      </c>
      <c r="F84" s="153" t="s">
        <v>215</v>
      </c>
      <c r="G84" s="153" t="s">
        <v>140</v>
      </c>
    </row>
    <row r="85" spans="1:7" ht="51">
      <c r="A85" s="147"/>
      <c r="B85" s="152" t="s">
        <v>223</v>
      </c>
      <c r="C85" s="153" t="s">
        <v>82</v>
      </c>
      <c r="D85" s="153" t="s">
        <v>190</v>
      </c>
      <c r="E85" s="153" t="s">
        <v>224</v>
      </c>
      <c r="F85" s="153" t="s">
        <v>140</v>
      </c>
      <c r="G85" s="153" t="s">
        <v>192</v>
      </c>
    </row>
    <row r="86" spans="1:7" ht="51">
      <c r="A86" s="147"/>
      <c r="B86" s="152" t="s">
        <v>225</v>
      </c>
      <c r="C86" s="153" t="s">
        <v>82</v>
      </c>
      <c r="D86" s="153" t="s">
        <v>190</v>
      </c>
      <c r="E86" s="153" t="s">
        <v>226</v>
      </c>
      <c r="F86" s="153" t="s">
        <v>192</v>
      </c>
      <c r="G86" s="153" t="s">
        <v>146</v>
      </c>
    </row>
    <row r="87" spans="1:7" ht="51">
      <c r="A87" s="147"/>
      <c r="B87" s="152" t="s">
        <v>227</v>
      </c>
      <c r="C87" s="153" t="s">
        <v>82</v>
      </c>
      <c r="D87" s="153" t="s">
        <v>190</v>
      </c>
      <c r="E87" s="153" t="s">
        <v>140</v>
      </c>
      <c r="F87" s="153" t="s">
        <v>192</v>
      </c>
      <c r="G87" s="153" t="s">
        <v>146</v>
      </c>
    </row>
    <row r="88" spans="1:7" ht="51">
      <c r="A88" s="147"/>
      <c r="B88" s="152" t="s">
        <v>228</v>
      </c>
      <c r="C88" s="153" t="s">
        <v>82</v>
      </c>
      <c r="D88" s="153" t="s">
        <v>190</v>
      </c>
      <c r="E88" s="153" t="s">
        <v>140</v>
      </c>
      <c r="F88" s="153" t="s">
        <v>192</v>
      </c>
      <c r="G88" s="153" t="s">
        <v>146</v>
      </c>
    </row>
    <row r="89" spans="1:7" ht="51">
      <c r="A89" s="147"/>
      <c r="B89" s="152" t="s">
        <v>229</v>
      </c>
      <c r="C89" s="153" t="s">
        <v>82</v>
      </c>
      <c r="D89" s="153" t="s">
        <v>190</v>
      </c>
      <c r="E89" s="153" t="s">
        <v>230</v>
      </c>
      <c r="F89" s="153" t="s">
        <v>215</v>
      </c>
      <c r="G89" s="153" t="s">
        <v>140</v>
      </c>
    </row>
    <row r="90" spans="1:7" ht="51">
      <c r="A90" s="147"/>
      <c r="B90" s="152" t="s">
        <v>231</v>
      </c>
      <c r="C90" s="153" t="s">
        <v>82</v>
      </c>
      <c r="D90" s="153" t="s">
        <v>190</v>
      </c>
      <c r="E90" s="153" t="s">
        <v>232</v>
      </c>
      <c r="F90" s="153" t="s">
        <v>140</v>
      </c>
      <c r="G90" s="153" t="s">
        <v>192</v>
      </c>
    </row>
    <row r="91" spans="1:7" ht="51">
      <c r="A91" s="147"/>
      <c r="B91" s="152" t="s">
        <v>233</v>
      </c>
      <c r="C91" s="153" t="s">
        <v>82</v>
      </c>
      <c r="D91" s="153" t="s">
        <v>190</v>
      </c>
      <c r="E91" s="153" t="s">
        <v>234</v>
      </c>
      <c r="F91" s="153" t="s">
        <v>215</v>
      </c>
      <c r="G91" s="153" t="s">
        <v>140</v>
      </c>
    </row>
    <row r="92" spans="1:7" ht="51">
      <c r="A92" s="147"/>
      <c r="B92" s="152" t="s">
        <v>235</v>
      </c>
      <c r="C92" s="153" t="s">
        <v>82</v>
      </c>
      <c r="D92" s="153" t="s">
        <v>190</v>
      </c>
      <c r="E92" s="153" t="s">
        <v>232</v>
      </c>
      <c r="F92" s="153" t="s">
        <v>140</v>
      </c>
      <c r="G92" s="153" t="s">
        <v>192</v>
      </c>
    </row>
    <row r="93" spans="1:7" ht="51">
      <c r="A93" s="147"/>
      <c r="B93" s="152" t="s">
        <v>236</v>
      </c>
      <c r="C93" s="153" t="s">
        <v>82</v>
      </c>
      <c r="D93" s="153" t="s">
        <v>190</v>
      </c>
      <c r="E93" s="153" t="s">
        <v>234</v>
      </c>
      <c r="F93" s="153" t="s">
        <v>215</v>
      </c>
      <c r="G93" s="153" t="s">
        <v>140</v>
      </c>
    </row>
    <row r="94" spans="1:7" ht="51">
      <c r="A94" s="147"/>
      <c r="B94" s="152" t="s">
        <v>237</v>
      </c>
      <c r="C94" s="153" t="s">
        <v>82</v>
      </c>
      <c r="D94" s="153" t="s">
        <v>190</v>
      </c>
      <c r="E94" s="153" t="s">
        <v>238</v>
      </c>
      <c r="F94" s="153" t="s">
        <v>239</v>
      </c>
      <c r="G94" s="153" t="s">
        <v>90</v>
      </c>
    </row>
    <row r="95" spans="1:7" ht="51">
      <c r="A95" s="147"/>
      <c r="B95" s="152" t="s">
        <v>240</v>
      </c>
      <c r="C95" s="153" t="s">
        <v>82</v>
      </c>
      <c r="D95" s="153" t="s">
        <v>190</v>
      </c>
      <c r="E95" s="153" t="s">
        <v>155</v>
      </c>
      <c r="F95" s="153" t="s">
        <v>241</v>
      </c>
      <c r="G95" s="153" t="s">
        <v>242</v>
      </c>
    </row>
    <row r="96" spans="1:7" ht="51">
      <c r="A96" s="147"/>
      <c r="B96" s="152" t="s">
        <v>243</v>
      </c>
      <c r="C96" s="153" t="s">
        <v>82</v>
      </c>
      <c r="D96" s="153" t="s">
        <v>190</v>
      </c>
      <c r="E96" s="153" t="s">
        <v>155</v>
      </c>
      <c r="F96" s="153" t="s">
        <v>241</v>
      </c>
      <c r="G96" s="153" t="s">
        <v>242</v>
      </c>
    </row>
    <row r="97" spans="1:7" ht="51">
      <c r="A97" s="147"/>
      <c r="B97" s="152" t="s">
        <v>244</v>
      </c>
      <c r="C97" s="153" t="s">
        <v>82</v>
      </c>
      <c r="D97" s="153" t="s">
        <v>190</v>
      </c>
      <c r="E97" s="153" t="s">
        <v>155</v>
      </c>
      <c r="F97" s="153" t="s">
        <v>241</v>
      </c>
      <c r="G97" s="153" t="s">
        <v>242</v>
      </c>
    </row>
    <row r="98" spans="1:7" ht="51">
      <c r="A98" s="147"/>
      <c r="B98" s="152" t="s">
        <v>245</v>
      </c>
      <c r="C98" s="153" t="s">
        <v>82</v>
      </c>
      <c r="D98" s="153" t="s">
        <v>190</v>
      </c>
      <c r="E98" s="153" t="s">
        <v>155</v>
      </c>
      <c r="F98" s="153" t="s">
        <v>241</v>
      </c>
      <c r="G98" s="153" t="s">
        <v>242</v>
      </c>
    </row>
    <row r="99" spans="1:7" ht="51">
      <c r="A99" s="147"/>
      <c r="B99" s="152" t="s">
        <v>246</v>
      </c>
      <c r="C99" s="153" t="s">
        <v>82</v>
      </c>
      <c r="D99" s="153" t="s">
        <v>190</v>
      </c>
      <c r="E99" s="153" t="s">
        <v>155</v>
      </c>
      <c r="F99" s="153" t="s">
        <v>241</v>
      </c>
      <c r="G99" s="153" t="s">
        <v>242</v>
      </c>
    </row>
    <row r="100" spans="1:7" ht="51">
      <c r="A100" s="147"/>
      <c r="B100" s="152" t="s">
        <v>247</v>
      </c>
      <c r="C100" s="153" t="s">
        <v>82</v>
      </c>
      <c r="D100" s="153" t="s">
        <v>190</v>
      </c>
      <c r="E100" s="153" t="s">
        <v>155</v>
      </c>
      <c r="F100" s="153" t="s">
        <v>241</v>
      </c>
      <c r="G100" s="153" t="s">
        <v>242</v>
      </c>
    </row>
    <row r="101" spans="1:7" ht="51">
      <c r="A101" s="147"/>
      <c r="B101" s="152" t="s">
        <v>248</v>
      </c>
      <c r="C101" s="153" t="s">
        <v>82</v>
      </c>
      <c r="D101" s="153" t="s">
        <v>190</v>
      </c>
      <c r="E101" s="153" t="s">
        <v>155</v>
      </c>
      <c r="F101" s="153" t="s">
        <v>241</v>
      </c>
      <c r="G101" s="153" t="s">
        <v>242</v>
      </c>
    </row>
    <row r="102" spans="1:7" ht="51">
      <c r="A102" s="147"/>
      <c r="B102" s="152" t="s">
        <v>249</v>
      </c>
      <c r="C102" s="153" t="s">
        <v>82</v>
      </c>
      <c r="D102" s="153" t="s">
        <v>190</v>
      </c>
      <c r="E102" s="153" t="s">
        <v>155</v>
      </c>
      <c r="F102" s="153" t="s">
        <v>241</v>
      </c>
      <c r="G102" s="153" t="s">
        <v>242</v>
      </c>
    </row>
    <row r="103" spans="1:7" ht="51">
      <c r="A103" s="147"/>
      <c r="B103" s="152" t="s">
        <v>250</v>
      </c>
      <c r="C103" s="153" t="s">
        <v>82</v>
      </c>
      <c r="D103" s="153" t="s">
        <v>190</v>
      </c>
      <c r="E103" s="153" t="s">
        <v>251</v>
      </c>
      <c r="F103" s="153" t="s">
        <v>252</v>
      </c>
      <c r="G103" s="153" t="s">
        <v>253</v>
      </c>
    </row>
    <row r="104" spans="1:7" ht="51">
      <c r="A104" s="147"/>
      <c r="B104" s="152" t="s">
        <v>254</v>
      </c>
      <c r="C104" s="153" t="s">
        <v>82</v>
      </c>
      <c r="D104" s="153" t="s">
        <v>190</v>
      </c>
      <c r="E104" s="153" t="s">
        <v>251</v>
      </c>
      <c r="F104" s="153" t="s">
        <v>252</v>
      </c>
      <c r="G104" s="153" t="s">
        <v>253</v>
      </c>
    </row>
    <row r="105" spans="1:7" ht="51">
      <c r="A105" s="147"/>
      <c r="B105" s="152" t="s">
        <v>255</v>
      </c>
      <c r="C105" s="153" t="s">
        <v>82</v>
      </c>
      <c r="D105" s="153" t="s">
        <v>190</v>
      </c>
      <c r="E105" s="153" t="s">
        <v>251</v>
      </c>
      <c r="F105" s="153" t="s">
        <v>252</v>
      </c>
      <c r="G105" s="153" t="s">
        <v>253</v>
      </c>
    </row>
    <row r="106" spans="1:7" ht="51">
      <c r="A106" s="147"/>
      <c r="B106" s="152" t="s">
        <v>256</v>
      </c>
      <c r="C106" s="153" t="s">
        <v>82</v>
      </c>
      <c r="D106" s="153" t="s">
        <v>190</v>
      </c>
      <c r="E106" s="153" t="s">
        <v>251</v>
      </c>
      <c r="F106" s="153" t="s">
        <v>252</v>
      </c>
      <c r="G106" s="153" t="s">
        <v>253</v>
      </c>
    </row>
    <row r="107" spans="1:7" ht="51">
      <c r="A107" s="147"/>
      <c r="B107" s="152" t="s">
        <v>257</v>
      </c>
      <c r="C107" s="153" t="s">
        <v>82</v>
      </c>
      <c r="D107" s="153" t="s">
        <v>190</v>
      </c>
      <c r="E107" s="153" t="s">
        <v>251</v>
      </c>
      <c r="F107" s="153" t="s">
        <v>252</v>
      </c>
      <c r="G107" s="153" t="s">
        <v>253</v>
      </c>
    </row>
    <row r="108" spans="1:7" ht="51">
      <c r="A108" s="147"/>
      <c r="B108" s="152" t="s">
        <v>258</v>
      </c>
      <c r="C108" s="153" t="s">
        <v>82</v>
      </c>
      <c r="D108" s="153" t="s">
        <v>190</v>
      </c>
      <c r="E108" s="153" t="s">
        <v>251</v>
      </c>
      <c r="F108" s="153" t="s">
        <v>252</v>
      </c>
      <c r="G108" s="153" t="s">
        <v>253</v>
      </c>
    </row>
    <row r="109" spans="1:7" ht="51">
      <c r="A109" s="147"/>
      <c r="B109" s="152" t="s">
        <v>259</v>
      </c>
      <c r="C109" s="153" t="s">
        <v>82</v>
      </c>
      <c r="D109" s="153" t="s">
        <v>190</v>
      </c>
      <c r="E109" s="153" t="s">
        <v>251</v>
      </c>
      <c r="F109" s="153" t="s">
        <v>252</v>
      </c>
      <c r="G109" s="153" t="s">
        <v>253</v>
      </c>
    </row>
    <row r="110" spans="1:7" ht="51">
      <c r="A110" s="147"/>
      <c r="B110" s="152" t="s">
        <v>260</v>
      </c>
      <c r="C110" s="153" t="s">
        <v>82</v>
      </c>
      <c r="D110" s="153" t="s">
        <v>190</v>
      </c>
      <c r="E110" s="153" t="s">
        <v>251</v>
      </c>
      <c r="F110" s="153" t="s">
        <v>252</v>
      </c>
      <c r="G110" s="153" t="s">
        <v>253</v>
      </c>
    </row>
    <row r="111" spans="1:7" ht="51">
      <c r="A111" s="147"/>
      <c r="B111" s="152" t="s">
        <v>261</v>
      </c>
      <c r="C111" s="153" t="s">
        <v>82</v>
      </c>
      <c r="D111" s="153" t="s">
        <v>190</v>
      </c>
      <c r="E111" s="153" t="s">
        <v>262</v>
      </c>
      <c r="F111" s="153" t="s">
        <v>263</v>
      </c>
      <c r="G111" s="153" t="s">
        <v>146</v>
      </c>
    </row>
    <row r="112" spans="1:7" ht="51">
      <c r="A112" s="147"/>
      <c r="B112" s="152" t="s">
        <v>264</v>
      </c>
      <c r="C112" s="153" t="s">
        <v>82</v>
      </c>
      <c r="D112" s="153" t="s">
        <v>190</v>
      </c>
      <c r="E112" s="153" t="s">
        <v>262</v>
      </c>
      <c r="F112" s="153" t="s">
        <v>263</v>
      </c>
      <c r="G112" s="153" t="s">
        <v>146</v>
      </c>
    </row>
    <row r="113" spans="1:7" ht="51">
      <c r="A113" s="147"/>
      <c r="B113" s="152" t="s">
        <v>265</v>
      </c>
      <c r="C113" s="153" t="s">
        <v>82</v>
      </c>
      <c r="D113" s="153" t="s">
        <v>190</v>
      </c>
      <c r="E113" s="153" t="s">
        <v>262</v>
      </c>
      <c r="F113" s="153" t="s">
        <v>263</v>
      </c>
      <c r="G113" s="153" t="s">
        <v>146</v>
      </c>
    </row>
    <row r="114" spans="1:7" ht="51">
      <c r="A114" s="147"/>
      <c r="B114" s="152" t="s">
        <v>266</v>
      </c>
      <c r="C114" s="153" t="s">
        <v>82</v>
      </c>
      <c r="D114" s="153" t="s">
        <v>190</v>
      </c>
      <c r="E114" s="153" t="s">
        <v>262</v>
      </c>
      <c r="F114" s="153" t="s">
        <v>263</v>
      </c>
      <c r="G114" s="153" t="s">
        <v>146</v>
      </c>
    </row>
    <row r="115" spans="1:7" ht="51">
      <c r="A115" s="147"/>
      <c r="B115" s="152" t="s">
        <v>267</v>
      </c>
      <c r="C115" s="153" t="s">
        <v>82</v>
      </c>
      <c r="D115" s="153" t="s">
        <v>190</v>
      </c>
      <c r="E115" s="153" t="s">
        <v>262</v>
      </c>
      <c r="F115" s="153" t="s">
        <v>263</v>
      </c>
      <c r="G115" s="153" t="s">
        <v>146</v>
      </c>
    </row>
    <row r="116" spans="1:7" ht="51">
      <c r="A116" s="147"/>
      <c r="B116" s="152" t="s">
        <v>268</v>
      </c>
      <c r="C116" s="153" t="s">
        <v>82</v>
      </c>
      <c r="D116" s="153" t="s">
        <v>190</v>
      </c>
      <c r="E116" s="153" t="s">
        <v>262</v>
      </c>
      <c r="F116" s="153" t="s">
        <v>263</v>
      </c>
      <c r="G116" s="153" t="s">
        <v>146</v>
      </c>
    </row>
    <row r="117" spans="1:7" ht="51">
      <c r="A117" s="147"/>
      <c r="B117" s="152" t="s">
        <v>269</v>
      </c>
      <c r="C117" s="153" t="s">
        <v>82</v>
      </c>
      <c r="D117" s="153" t="s">
        <v>190</v>
      </c>
      <c r="E117" s="153" t="s">
        <v>262</v>
      </c>
      <c r="F117" s="153" t="s">
        <v>263</v>
      </c>
      <c r="G117" s="153" t="s">
        <v>146</v>
      </c>
    </row>
    <row r="118" spans="1:7" ht="51">
      <c r="A118" s="147"/>
      <c r="B118" s="152" t="s">
        <v>270</v>
      </c>
      <c r="C118" s="153" t="s">
        <v>82</v>
      </c>
      <c r="D118" s="153" t="s">
        <v>190</v>
      </c>
      <c r="E118" s="153" t="s">
        <v>262</v>
      </c>
      <c r="F118" s="153" t="s">
        <v>263</v>
      </c>
      <c r="G118" s="153" t="s">
        <v>146</v>
      </c>
    </row>
    <row r="119" spans="1:7" ht="51">
      <c r="A119" s="147"/>
      <c r="B119" s="152" t="s">
        <v>271</v>
      </c>
      <c r="C119" s="153" t="s">
        <v>82</v>
      </c>
      <c r="D119" s="153" t="s">
        <v>190</v>
      </c>
      <c r="E119" s="153" t="s">
        <v>191</v>
      </c>
      <c r="F119" s="153" t="s">
        <v>140</v>
      </c>
      <c r="G119" s="153" t="s">
        <v>192</v>
      </c>
    </row>
    <row r="120" spans="1:7" ht="51">
      <c r="A120" s="147"/>
      <c r="B120" s="152" t="s">
        <v>272</v>
      </c>
      <c r="C120" s="153" t="s">
        <v>82</v>
      </c>
      <c r="D120" s="153" t="s">
        <v>190</v>
      </c>
      <c r="E120" s="153" t="s">
        <v>191</v>
      </c>
      <c r="F120" s="153" t="s">
        <v>140</v>
      </c>
      <c r="G120" s="153" t="s">
        <v>192</v>
      </c>
    </row>
    <row r="121" spans="1:7" ht="51">
      <c r="A121" s="147"/>
      <c r="B121" s="152" t="s">
        <v>273</v>
      </c>
      <c r="C121" s="153" t="s">
        <v>82</v>
      </c>
      <c r="D121" s="153" t="s">
        <v>190</v>
      </c>
      <c r="E121" s="153" t="s">
        <v>214</v>
      </c>
      <c r="F121" s="153" t="s">
        <v>215</v>
      </c>
      <c r="G121" s="153" t="s">
        <v>140</v>
      </c>
    </row>
    <row r="122" spans="1:7" ht="51">
      <c r="A122" s="147"/>
      <c r="B122" s="152" t="s">
        <v>274</v>
      </c>
      <c r="C122" s="153" t="s">
        <v>82</v>
      </c>
      <c r="D122" s="153" t="s">
        <v>190</v>
      </c>
      <c r="E122" s="153" t="s">
        <v>214</v>
      </c>
      <c r="F122" s="153" t="s">
        <v>215</v>
      </c>
      <c r="G122" s="153" t="s">
        <v>140</v>
      </c>
    </row>
    <row r="123" spans="1:7" ht="51">
      <c r="A123" s="147"/>
      <c r="B123" s="152" t="s">
        <v>275</v>
      </c>
      <c r="C123" s="153" t="s">
        <v>82</v>
      </c>
      <c r="D123" s="153" t="s">
        <v>190</v>
      </c>
      <c r="E123" s="153" t="s">
        <v>201</v>
      </c>
      <c r="F123" s="153" t="s">
        <v>192</v>
      </c>
      <c r="G123" s="153" t="s">
        <v>146</v>
      </c>
    </row>
    <row r="124" spans="1:7" s="151" customFormat="1" ht="12.75" customHeight="1">
      <c r="A124" s="148" t="s">
        <v>276</v>
      </c>
      <c r="B124" s="149"/>
      <c r="C124" s="150"/>
      <c r="D124" s="150"/>
      <c r="E124" s="150"/>
      <c r="F124" s="150"/>
      <c r="G124" s="150"/>
    </row>
    <row r="125" spans="1:7" ht="51">
      <c r="A125" s="147"/>
      <c r="B125" s="152">
        <v>5</v>
      </c>
      <c r="C125" s="153" t="s">
        <v>277</v>
      </c>
      <c r="D125" s="153" t="s">
        <v>190</v>
      </c>
      <c r="E125" s="153" t="s">
        <v>278</v>
      </c>
      <c r="F125" s="153" t="s">
        <v>140</v>
      </c>
      <c r="G125" s="153" t="s">
        <v>192</v>
      </c>
    </row>
    <row r="126" spans="1:7" ht="51">
      <c r="A126" s="147"/>
      <c r="B126" s="152" t="s">
        <v>279</v>
      </c>
      <c r="C126" s="153" t="s">
        <v>277</v>
      </c>
      <c r="D126" s="153" t="s">
        <v>190</v>
      </c>
      <c r="E126" s="153" t="s">
        <v>278</v>
      </c>
      <c r="F126" s="153" t="s">
        <v>140</v>
      </c>
      <c r="G126" s="153" t="s">
        <v>192</v>
      </c>
    </row>
    <row r="127" spans="1:7" ht="51">
      <c r="A127" s="147"/>
      <c r="B127" s="152" t="s">
        <v>280</v>
      </c>
      <c r="C127" s="153" t="s">
        <v>277</v>
      </c>
      <c r="D127" s="153" t="s">
        <v>190</v>
      </c>
      <c r="E127" s="153" t="s">
        <v>281</v>
      </c>
      <c r="F127" s="153" t="s">
        <v>192</v>
      </c>
      <c r="G127" s="153" t="s">
        <v>146</v>
      </c>
    </row>
    <row r="128" spans="1:7" ht="51">
      <c r="A128" s="147"/>
      <c r="B128" s="152" t="s">
        <v>282</v>
      </c>
      <c r="C128" s="153" t="s">
        <v>277</v>
      </c>
      <c r="D128" s="153" t="s">
        <v>190</v>
      </c>
      <c r="E128" s="153" t="s">
        <v>281</v>
      </c>
      <c r="F128" s="153" t="s">
        <v>192</v>
      </c>
      <c r="G128" s="153" t="s">
        <v>146</v>
      </c>
    </row>
    <row r="129" spans="1:7" ht="51">
      <c r="A129" s="147"/>
      <c r="B129" s="152" t="s">
        <v>283</v>
      </c>
      <c r="C129" s="153" t="s">
        <v>277</v>
      </c>
      <c r="D129" s="153" t="s">
        <v>190</v>
      </c>
      <c r="E129" s="153" t="s">
        <v>284</v>
      </c>
      <c r="F129" s="153" t="s">
        <v>215</v>
      </c>
      <c r="G129" s="153" t="s">
        <v>140</v>
      </c>
    </row>
    <row r="130" spans="1:7" ht="51">
      <c r="A130" s="147"/>
      <c r="B130" s="152" t="s">
        <v>285</v>
      </c>
      <c r="C130" s="153" t="s">
        <v>277</v>
      </c>
      <c r="D130" s="153" t="s">
        <v>190</v>
      </c>
      <c r="E130" s="153" t="s">
        <v>284</v>
      </c>
      <c r="F130" s="153" t="s">
        <v>215</v>
      </c>
      <c r="G130" s="153" t="s">
        <v>140</v>
      </c>
    </row>
    <row r="131" spans="1:7" s="151" customFormat="1" ht="12.75" customHeight="1">
      <c r="A131" s="148" t="s">
        <v>286</v>
      </c>
      <c r="B131" s="149"/>
      <c r="C131" s="150"/>
      <c r="D131" s="150"/>
      <c r="E131" s="150"/>
      <c r="F131" s="150"/>
      <c r="G131" s="150"/>
    </row>
    <row r="132" spans="2:7" ht="51">
      <c r="B132" s="152" t="s">
        <v>237</v>
      </c>
      <c r="C132" s="153" t="s">
        <v>82</v>
      </c>
      <c r="D132" s="153" t="s">
        <v>190</v>
      </c>
      <c r="E132" s="153" t="s">
        <v>287</v>
      </c>
      <c r="F132" s="153" t="s">
        <v>239</v>
      </c>
      <c r="G132" s="153" t="s">
        <v>90</v>
      </c>
    </row>
    <row r="133" spans="1:2" s="156" customFormat="1" ht="17.25">
      <c r="A133" s="142" t="s">
        <v>288</v>
      </c>
      <c r="B133" s="155"/>
    </row>
    <row r="134" ht="12.75">
      <c r="A134" s="145" t="s">
        <v>187</v>
      </c>
    </row>
    <row r="135" spans="1:7" s="141" customFormat="1" ht="12.75">
      <c r="A135" s="147"/>
      <c r="B135" s="139" t="s">
        <v>79</v>
      </c>
      <c r="C135" s="140" t="s">
        <v>130</v>
      </c>
      <c r="D135" s="140" t="s">
        <v>69</v>
      </c>
      <c r="E135" s="140" t="s">
        <v>70</v>
      </c>
      <c r="F135" s="140" t="s">
        <v>131</v>
      </c>
      <c r="G135" s="140"/>
    </row>
    <row r="136" spans="1:7" s="141" customFormat="1" ht="63.75">
      <c r="A136" s="147"/>
      <c r="B136" s="139" t="s">
        <v>72</v>
      </c>
      <c r="C136" s="140" t="s">
        <v>73</v>
      </c>
      <c r="D136" s="140" t="s">
        <v>74</v>
      </c>
      <c r="E136" s="140" t="s">
        <v>75</v>
      </c>
      <c r="F136" s="140" t="s">
        <v>132</v>
      </c>
      <c r="G136" s="140" t="s">
        <v>133</v>
      </c>
    </row>
    <row r="137" spans="1:7" s="151" customFormat="1" ht="12.75" customHeight="1">
      <c r="A137" s="148" t="s">
        <v>289</v>
      </c>
      <c r="B137" s="149"/>
      <c r="C137" s="150"/>
      <c r="D137" s="150"/>
      <c r="E137" s="150"/>
      <c r="F137" s="150"/>
      <c r="G137" s="150"/>
    </row>
    <row r="138" spans="1:7" ht="51">
      <c r="A138" s="147"/>
      <c r="B138" s="152" t="s">
        <v>290</v>
      </c>
      <c r="C138" s="153" t="s">
        <v>82</v>
      </c>
      <c r="D138" s="153" t="s">
        <v>190</v>
      </c>
      <c r="E138" s="153" t="s">
        <v>291</v>
      </c>
      <c r="F138" s="153" t="s">
        <v>292</v>
      </c>
      <c r="G138" s="153" t="s">
        <v>293</v>
      </c>
    </row>
    <row r="139" spans="1:7" ht="51">
      <c r="A139" s="147"/>
      <c r="B139" s="152" t="s">
        <v>294</v>
      </c>
      <c r="C139" s="153" t="s">
        <v>82</v>
      </c>
      <c r="D139" s="153" t="s">
        <v>190</v>
      </c>
      <c r="E139" s="153" t="s">
        <v>291</v>
      </c>
      <c r="F139" s="153" t="s">
        <v>292</v>
      </c>
      <c r="G139" s="153" t="s">
        <v>293</v>
      </c>
    </row>
    <row r="140" spans="1:7" ht="51">
      <c r="A140" s="147"/>
      <c r="B140" s="152" t="s">
        <v>295</v>
      </c>
      <c r="C140" s="153" t="s">
        <v>82</v>
      </c>
      <c r="D140" s="153" t="s">
        <v>190</v>
      </c>
      <c r="E140" s="153" t="s">
        <v>291</v>
      </c>
      <c r="F140" s="153" t="s">
        <v>292</v>
      </c>
      <c r="G140" s="153" t="s">
        <v>293</v>
      </c>
    </row>
    <row r="141" spans="1:7" ht="51">
      <c r="A141" s="147"/>
      <c r="B141" s="152" t="s">
        <v>296</v>
      </c>
      <c r="C141" s="153" t="s">
        <v>82</v>
      </c>
      <c r="D141" s="153" t="s">
        <v>190</v>
      </c>
      <c r="E141" s="153" t="s">
        <v>291</v>
      </c>
      <c r="F141" s="153" t="s">
        <v>292</v>
      </c>
      <c r="G141" s="153" t="s">
        <v>293</v>
      </c>
    </row>
    <row r="142" spans="1:7" ht="51">
      <c r="A142" s="147"/>
      <c r="B142" s="152" t="s">
        <v>297</v>
      </c>
      <c r="C142" s="153" t="s">
        <v>82</v>
      </c>
      <c r="D142" s="153" t="s">
        <v>190</v>
      </c>
      <c r="E142" s="153" t="s">
        <v>291</v>
      </c>
      <c r="F142" s="153" t="s">
        <v>292</v>
      </c>
      <c r="G142" s="153" t="s">
        <v>293</v>
      </c>
    </row>
    <row r="143" spans="1:7" ht="51">
      <c r="A143" s="147"/>
      <c r="B143" s="152" t="s">
        <v>298</v>
      </c>
      <c r="C143" s="153" t="s">
        <v>82</v>
      </c>
      <c r="D143" s="153" t="s">
        <v>190</v>
      </c>
      <c r="E143" s="153" t="s">
        <v>291</v>
      </c>
      <c r="F143" s="153" t="s">
        <v>292</v>
      </c>
      <c r="G143" s="153" t="s">
        <v>293</v>
      </c>
    </row>
    <row r="144" spans="1:7" ht="51">
      <c r="A144" s="147"/>
      <c r="B144" s="152" t="s">
        <v>299</v>
      </c>
      <c r="C144" s="153" t="s">
        <v>82</v>
      </c>
      <c r="D144" s="153" t="s">
        <v>190</v>
      </c>
      <c r="E144" s="153" t="s">
        <v>291</v>
      </c>
      <c r="F144" s="153" t="s">
        <v>292</v>
      </c>
      <c r="G144" s="153" t="s">
        <v>293</v>
      </c>
    </row>
    <row r="145" spans="1:7" s="151" customFormat="1" ht="12.75" customHeight="1">
      <c r="A145" s="148" t="s">
        <v>300</v>
      </c>
      <c r="B145" s="149"/>
      <c r="C145" s="150"/>
      <c r="D145" s="150"/>
      <c r="E145" s="150"/>
      <c r="F145" s="150"/>
      <c r="G145" s="150"/>
    </row>
    <row r="146" spans="2:7" ht="51">
      <c r="B146" s="152" t="s">
        <v>301</v>
      </c>
      <c r="C146" s="153" t="s">
        <v>277</v>
      </c>
      <c r="D146" s="153" t="s">
        <v>190</v>
      </c>
      <c r="E146" s="153" t="s">
        <v>302</v>
      </c>
      <c r="F146" s="153" t="s">
        <v>292</v>
      </c>
      <c r="G146" s="153" t="s">
        <v>303</v>
      </c>
    </row>
    <row r="147" spans="2:7" ht="51">
      <c r="B147" s="152" t="s">
        <v>304</v>
      </c>
      <c r="C147" s="153" t="s">
        <v>277</v>
      </c>
      <c r="D147" s="153" t="s">
        <v>190</v>
      </c>
      <c r="E147" s="153" t="s">
        <v>302</v>
      </c>
      <c r="F147" s="153" t="s">
        <v>292</v>
      </c>
      <c r="G147" s="153" t="s">
        <v>303</v>
      </c>
    </row>
    <row r="148" spans="2:7" ht="51">
      <c r="B148" s="152" t="s">
        <v>305</v>
      </c>
      <c r="C148" s="153" t="s">
        <v>277</v>
      </c>
      <c r="D148" s="153" t="s">
        <v>190</v>
      </c>
      <c r="E148" s="153" t="s">
        <v>302</v>
      </c>
      <c r="F148" s="153" t="s">
        <v>292</v>
      </c>
      <c r="G148" s="153" t="s">
        <v>303</v>
      </c>
    </row>
    <row r="149" spans="1:2" s="156" customFormat="1" ht="17.25">
      <c r="A149" s="142" t="s">
        <v>288</v>
      </c>
      <c r="B149" s="155"/>
    </row>
    <row r="150" ht="12.75">
      <c r="A150" s="145" t="s">
        <v>78</v>
      </c>
    </row>
    <row r="151" spans="1:7" s="141" customFormat="1" ht="12.75">
      <c r="A151" s="147"/>
      <c r="B151" s="139" t="s">
        <v>79</v>
      </c>
      <c r="C151" s="140" t="s">
        <v>68</v>
      </c>
      <c r="D151" s="140" t="s">
        <v>69</v>
      </c>
      <c r="E151" s="140" t="s">
        <v>70</v>
      </c>
      <c r="F151" s="140" t="s">
        <v>71</v>
      </c>
      <c r="G151" s="140"/>
    </row>
    <row r="152" spans="1:7" s="141" customFormat="1" ht="12.75" customHeight="1">
      <c r="A152" s="147"/>
      <c r="B152" s="139" t="s">
        <v>72</v>
      </c>
      <c r="C152" s="140" t="s">
        <v>73</v>
      </c>
      <c r="D152" s="140" t="s">
        <v>74</v>
      </c>
      <c r="E152" s="140" t="s">
        <v>75</v>
      </c>
      <c r="F152" s="140" t="s">
        <v>76</v>
      </c>
      <c r="G152" s="140"/>
    </row>
    <row r="153" spans="1:7" s="151" customFormat="1" ht="12.75" customHeight="1">
      <c r="A153" s="148" t="s">
        <v>181</v>
      </c>
      <c r="B153" s="149"/>
      <c r="C153" s="150"/>
      <c r="D153" s="150"/>
      <c r="E153" s="150"/>
      <c r="F153" s="150"/>
      <c r="G153" s="150"/>
    </row>
    <row r="154" spans="1:7" ht="12.75" customHeight="1">
      <c r="A154" s="147"/>
      <c r="B154" s="152" t="s">
        <v>306</v>
      </c>
      <c r="C154" s="153" t="s">
        <v>183</v>
      </c>
      <c r="D154" s="153" t="s">
        <v>307</v>
      </c>
      <c r="E154" s="153" t="s">
        <v>139</v>
      </c>
      <c r="F154" s="153" t="s">
        <v>108</v>
      </c>
      <c r="G154" s="153"/>
    </row>
    <row r="155" spans="1:7" ht="12.75" customHeight="1">
      <c r="A155" s="147"/>
      <c r="B155" s="152" t="s">
        <v>308</v>
      </c>
      <c r="C155" s="153" t="s">
        <v>183</v>
      </c>
      <c r="D155" s="153" t="s">
        <v>307</v>
      </c>
      <c r="E155" s="153" t="s">
        <v>139</v>
      </c>
      <c r="F155" s="153" t="s">
        <v>108</v>
      </c>
      <c r="G155" s="153"/>
    </row>
    <row r="156" spans="1:7" ht="12.75" customHeight="1">
      <c r="A156" s="147"/>
      <c r="B156" s="152" t="s">
        <v>309</v>
      </c>
      <c r="C156" s="153" t="s">
        <v>183</v>
      </c>
      <c r="D156" s="153" t="s">
        <v>307</v>
      </c>
      <c r="E156" s="153" t="s">
        <v>139</v>
      </c>
      <c r="F156" s="153" t="s">
        <v>108</v>
      </c>
      <c r="G156" s="153"/>
    </row>
    <row r="157" spans="1:7" s="151" customFormat="1" ht="12.75" customHeight="1">
      <c r="A157" s="148" t="s">
        <v>186</v>
      </c>
      <c r="B157" s="149"/>
      <c r="C157" s="150"/>
      <c r="D157" s="150"/>
      <c r="E157" s="150"/>
      <c r="F157" s="150"/>
      <c r="G157" s="150"/>
    </row>
    <row r="158" spans="1:7" ht="12.75" customHeight="1">
      <c r="A158" s="147"/>
      <c r="B158" s="152" t="s">
        <v>306</v>
      </c>
      <c r="C158" s="153" t="s">
        <v>183</v>
      </c>
      <c r="D158" s="153" t="s">
        <v>307</v>
      </c>
      <c r="E158" s="153" t="s">
        <v>139</v>
      </c>
      <c r="F158" s="153" t="s">
        <v>108</v>
      </c>
      <c r="G158" s="153"/>
    </row>
    <row r="159" spans="2:7" ht="12.75" customHeight="1">
      <c r="B159" s="152" t="s">
        <v>308</v>
      </c>
      <c r="C159" s="153" t="s">
        <v>183</v>
      </c>
      <c r="D159" s="153" t="s">
        <v>307</v>
      </c>
      <c r="E159" s="153" t="s">
        <v>139</v>
      </c>
      <c r="F159" s="153" t="s">
        <v>108</v>
      </c>
      <c r="G159" s="153"/>
    </row>
    <row r="160" spans="2:7" ht="12.75" customHeight="1">
      <c r="B160" s="152" t="s">
        <v>309</v>
      </c>
      <c r="C160" s="153" t="s">
        <v>183</v>
      </c>
      <c r="D160" s="153" t="s">
        <v>307</v>
      </c>
      <c r="E160" s="153" t="s">
        <v>139</v>
      </c>
      <c r="F160" s="153" t="s">
        <v>108</v>
      </c>
      <c r="G160" s="153"/>
    </row>
    <row r="161" spans="1:2" s="156" customFormat="1" ht="17.25">
      <c r="A161" s="142" t="s">
        <v>310</v>
      </c>
      <c r="B161" s="155"/>
    </row>
    <row r="162" ht="12.75">
      <c r="A162" s="145" t="s">
        <v>78</v>
      </c>
    </row>
    <row r="163" spans="1:7" s="141" customFormat="1" ht="12.75">
      <c r="A163" s="147"/>
      <c r="B163" s="139" t="s">
        <v>79</v>
      </c>
      <c r="C163" s="140" t="s">
        <v>68</v>
      </c>
      <c r="D163" s="140" t="s">
        <v>69</v>
      </c>
      <c r="E163" s="140" t="s">
        <v>70</v>
      </c>
      <c r="F163" s="140" t="s">
        <v>71</v>
      </c>
      <c r="G163" s="140"/>
    </row>
    <row r="164" spans="1:7" s="141" customFormat="1" ht="12.75" customHeight="1">
      <c r="A164" s="147"/>
      <c r="B164" s="139" t="s">
        <v>72</v>
      </c>
      <c r="C164" s="140" t="s">
        <v>73</v>
      </c>
      <c r="D164" s="140" t="s">
        <v>74</v>
      </c>
      <c r="E164" s="140" t="s">
        <v>75</v>
      </c>
      <c r="F164" s="140" t="s">
        <v>76</v>
      </c>
      <c r="G164" s="140"/>
    </row>
    <row r="165" spans="1:7" s="151" customFormat="1" ht="12.75" customHeight="1">
      <c r="A165" s="148" t="s">
        <v>311</v>
      </c>
      <c r="B165" s="149"/>
      <c r="C165" s="150"/>
      <c r="D165" s="150"/>
      <c r="E165" s="150"/>
      <c r="F165" s="150"/>
      <c r="G165" s="150"/>
    </row>
    <row r="166" spans="1:7" ht="12.75" customHeight="1">
      <c r="A166" s="147"/>
      <c r="B166" s="152" t="s">
        <v>312</v>
      </c>
      <c r="C166" s="153" t="s">
        <v>82</v>
      </c>
      <c r="D166" s="153" t="s">
        <v>313</v>
      </c>
      <c r="E166" s="153" t="s">
        <v>314</v>
      </c>
      <c r="F166" s="153" t="s">
        <v>315</v>
      </c>
      <c r="G166" s="153"/>
    </row>
    <row r="167" spans="1:7" ht="12.75" customHeight="1">
      <c r="A167" s="147"/>
      <c r="B167" s="152" t="s">
        <v>316</v>
      </c>
      <c r="C167" s="153" t="s">
        <v>82</v>
      </c>
      <c r="D167" s="153" t="s">
        <v>313</v>
      </c>
      <c r="E167" s="153" t="s">
        <v>314</v>
      </c>
      <c r="F167" s="153" t="s">
        <v>315</v>
      </c>
      <c r="G167" s="153"/>
    </row>
    <row r="168" spans="1:7" ht="12.75" customHeight="1">
      <c r="A168" s="147"/>
      <c r="B168" s="152" t="s">
        <v>317</v>
      </c>
      <c r="C168" s="153" t="s">
        <v>82</v>
      </c>
      <c r="D168" s="153" t="s">
        <v>313</v>
      </c>
      <c r="E168" s="153" t="s">
        <v>314</v>
      </c>
      <c r="F168" s="153" t="s">
        <v>315</v>
      </c>
      <c r="G168" s="153"/>
    </row>
    <row r="169" spans="1:7" ht="12.75" customHeight="1">
      <c r="A169" s="147"/>
      <c r="B169" s="152" t="s">
        <v>318</v>
      </c>
      <c r="C169" s="153" t="s">
        <v>82</v>
      </c>
      <c r="D169" s="153" t="s">
        <v>313</v>
      </c>
      <c r="E169" s="153" t="s">
        <v>314</v>
      </c>
      <c r="F169" s="153" t="s">
        <v>315</v>
      </c>
      <c r="G169" s="153"/>
    </row>
    <row r="170" spans="1:7" ht="12.75" customHeight="1">
      <c r="A170" s="147"/>
      <c r="B170" s="152" t="s">
        <v>319</v>
      </c>
      <c r="C170" s="153" t="s">
        <v>82</v>
      </c>
      <c r="D170" s="153" t="s">
        <v>313</v>
      </c>
      <c r="E170" s="153" t="s">
        <v>314</v>
      </c>
      <c r="F170" s="153" t="s">
        <v>315</v>
      </c>
      <c r="G170" s="153"/>
    </row>
    <row r="171" spans="1:7" ht="12.75" customHeight="1">
      <c r="A171" s="147"/>
      <c r="B171" s="152" t="s">
        <v>320</v>
      </c>
      <c r="C171" s="153" t="s">
        <v>82</v>
      </c>
      <c r="D171" s="153" t="s">
        <v>313</v>
      </c>
      <c r="E171" s="153" t="s">
        <v>314</v>
      </c>
      <c r="F171" s="153" t="s">
        <v>315</v>
      </c>
      <c r="G171" s="153"/>
    </row>
    <row r="172" spans="1:7" ht="12.75" customHeight="1">
      <c r="A172" s="147"/>
      <c r="B172" s="152" t="s">
        <v>321</v>
      </c>
      <c r="C172" s="153" t="s">
        <v>82</v>
      </c>
      <c r="D172" s="153" t="s">
        <v>313</v>
      </c>
      <c r="E172" s="153" t="s">
        <v>314</v>
      </c>
      <c r="F172" s="153" t="s">
        <v>315</v>
      </c>
      <c r="G172" s="153"/>
    </row>
    <row r="173" spans="1:7" ht="12.75" customHeight="1">
      <c r="A173" s="147"/>
      <c r="B173" s="152" t="s">
        <v>322</v>
      </c>
      <c r="C173" s="153" t="s">
        <v>82</v>
      </c>
      <c r="D173" s="153" t="s">
        <v>313</v>
      </c>
      <c r="E173" s="153" t="s">
        <v>314</v>
      </c>
      <c r="F173" s="153" t="s">
        <v>315</v>
      </c>
      <c r="G173" s="153"/>
    </row>
    <row r="174" spans="1:7" ht="12.75" customHeight="1">
      <c r="A174" s="147"/>
      <c r="B174" s="152" t="s">
        <v>323</v>
      </c>
      <c r="C174" s="153" t="s">
        <v>82</v>
      </c>
      <c r="D174" s="153" t="s">
        <v>313</v>
      </c>
      <c r="E174" s="153" t="s">
        <v>314</v>
      </c>
      <c r="F174" s="153" t="s">
        <v>315</v>
      </c>
      <c r="G174" s="153"/>
    </row>
    <row r="175" spans="1:7" ht="12.75" customHeight="1">
      <c r="A175" s="147"/>
      <c r="B175" s="152" t="s">
        <v>324</v>
      </c>
      <c r="C175" s="153" t="s">
        <v>82</v>
      </c>
      <c r="D175" s="153" t="s">
        <v>313</v>
      </c>
      <c r="E175" s="153" t="s">
        <v>314</v>
      </c>
      <c r="F175" s="153" t="s">
        <v>315</v>
      </c>
      <c r="G175" s="153"/>
    </row>
    <row r="176" spans="1:7" ht="12.75" customHeight="1">
      <c r="A176" s="147"/>
      <c r="B176" s="152" t="s">
        <v>325</v>
      </c>
      <c r="C176" s="153" t="s">
        <v>82</v>
      </c>
      <c r="D176" s="153" t="s">
        <v>313</v>
      </c>
      <c r="E176" s="153" t="s">
        <v>314</v>
      </c>
      <c r="F176" s="153" t="s">
        <v>315</v>
      </c>
      <c r="G176" s="153"/>
    </row>
    <row r="177" spans="1:7" s="151" customFormat="1" ht="12.75" customHeight="1">
      <c r="A177" s="148" t="s">
        <v>326</v>
      </c>
      <c r="B177" s="149"/>
      <c r="C177" s="150"/>
      <c r="D177" s="150"/>
      <c r="E177" s="150"/>
      <c r="F177" s="150"/>
      <c r="G177" s="150"/>
    </row>
    <row r="178" spans="1:7" ht="12.75" customHeight="1">
      <c r="A178" s="147"/>
      <c r="B178" s="152" t="s">
        <v>327</v>
      </c>
      <c r="C178" s="153">
        <v>20</v>
      </c>
      <c r="D178" s="153" t="s">
        <v>328</v>
      </c>
      <c r="E178" s="153" t="s">
        <v>329</v>
      </c>
      <c r="F178" s="153" t="s">
        <v>154</v>
      </c>
      <c r="G178" s="153"/>
    </row>
    <row r="179" spans="1:7" ht="12.75" customHeight="1">
      <c r="A179" s="147"/>
      <c r="B179" s="152" t="s">
        <v>330</v>
      </c>
      <c r="C179" s="153">
        <v>20</v>
      </c>
      <c r="D179" s="153" t="s">
        <v>328</v>
      </c>
      <c r="E179" s="153" t="s">
        <v>329</v>
      </c>
      <c r="F179" s="153" t="s">
        <v>154</v>
      </c>
      <c r="G179" s="153"/>
    </row>
    <row r="180" spans="1:7" ht="12.75" customHeight="1">
      <c r="A180" s="147"/>
      <c r="B180" s="152" t="s">
        <v>331</v>
      </c>
      <c r="C180" s="153">
        <v>20</v>
      </c>
      <c r="D180" s="153" t="s">
        <v>328</v>
      </c>
      <c r="E180" s="153" t="s">
        <v>329</v>
      </c>
      <c r="F180" s="153" t="s">
        <v>154</v>
      </c>
      <c r="G180" s="153"/>
    </row>
    <row r="181" spans="1:7" ht="12.75" customHeight="1">
      <c r="A181" s="147"/>
      <c r="B181" s="152" t="s">
        <v>332</v>
      </c>
      <c r="C181" s="153">
        <v>20</v>
      </c>
      <c r="D181" s="153" t="s">
        <v>328</v>
      </c>
      <c r="E181" s="153" t="s">
        <v>329</v>
      </c>
      <c r="F181" s="153" t="s">
        <v>154</v>
      </c>
      <c r="G181" s="153"/>
    </row>
    <row r="182" spans="1:7" ht="12.75" customHeight="1">
      <c r="A182" s="147"/>
      <c r="B182" s="152" t="s">
        <v>333</v>
      </c>
      <c r="C182" s="153">
        <v>20</v>
      </c>
      <c r="D182" s="153" t="s">
        <v>328</v>
      </c>
      <c r="E182" s="153" t="s">
        <v>329</v>
      </c>
      <c r="F182" s="153" t="s">
        <v>85</v>
      </c>
      <c r="G182" s="153"/>
    </row>
    <row r="183" spans="1:7" ht="12.75" customHeight="1">
      <c r="A183" s="147"/>
      <c r="B183" s="152" t="s">
        <v>334</v>
      </c>
      <c r="C183" s="153">
        <v>20</v>
      </c>
      <c r="D183" s="153" t="s">
        <v>328</v>
      </c>
      <c r="E183" s="153" t="s">
        <v>329</v>
      </c>
      <c r="F183" s="153" t="s">
        <v>85</v>
      </c>
      <c r="G183" s="153"/>
    </row>
    <row r="184" spans="1:7" ht="12.75" customHeight="1">
      <c r="A184" s="147"/>
      <c r="B184" s="152" t="s">
        <v>335</v>
      </c>
      <c r="C184" s="153">
        <v>20</v>
      </c>
      <c r="D184" s="153" t="s">
        <v>328</v>
      </c>
      <c r="E184" s="153" t="s">
        <v>329</v>
      </c>
      <c r="F184" s="153" t="s">
        <v>85</v>
      </c>
      <c r="G184" s="153"/>
    </row>
    <row r="185" spans="1:7" ht="12.75" customHeight="1">
      <c r="A185" s="147"/>
      <c r="B185" s="152" t="s">
        <v>336</v>
      </c>
      <c r="C185" s="153">
        <v>20</v>
      </c>
      <c r="D185" s="153" t="s">
        <v>328</v>
      </c>
      <c r="E185" s="153" t="s">
        <v>329</v>
      </c>
      <c r="F185" s="153" t="s">
        <v>85</v>
      </c>
      <c r="G185" s="153"/>
    </row>
    <row r="186" spans="1:7" ht="12.75" customHeight="1">
      <c r="A186" s="147"/>
      <c r="B186" s="152" t="s">
        <v>337</v>
      </c>
      <c r="C186" s="153">
        <v>20</v>
      </c>
      <c r="D186" s="153" t="s">
        <v>328</v>
      </c>
      <c r="E186" s="153" t="s">
        <v>329</v>
      </c>
      <c r="F186" s="153" t="s">
        <v>85</v>
      </c>
      <c r="G186" s="153"/>
    </row>
    <row r="187" spans="1:7" ht="12.75" customHeight="1">
      <c r="A187" s="147"/>
      <c r="B187" s="152" t="s">
        <v>338</v>
      </c>
      <c r="C187" s="153">
        <v>20</v>
      </c>
      <c r="D187" s="153" t="s">
        <v>328</v>
      </c>
      <c r="E187" s="153" t="s">
        <v>329</v>
      </c>
      <c r="F187" s="153" t="s">
        <v>85</v>
      </c>
      <c r="G187" s="153"/>
    </row>
    <row r="188" spans="1:7" ht="12.75" customHeight="1">
      <c r="A188" s="147"/>
      <c r="B188" s="152" t="s">
        <v>339</v>
      </c>
      <c r="C188" s="153">
        <v>20</v>
      </c>
      <c r="D188" s="153" t="s">
        <v>328</v>
      </c>
      <c r="E188" s="153" t="s">
        <v>329</v>
      </c>
      <c r="F188" s="153" t="s">
        <v>85</v>
      </c>
      <c r="G188" s="153"/>
    </row>
    <row r="189" spans="1:7" ht="12.75" customHeight="1">
      <c r="A189" s="147"/>
      <c r="B189" s="152" t="s">
        <v>340</v>
      </c>
      <c r="C189" s="153">
        <v>20</v>
      </c>
      <c r="D189" s="153" t="s">
        <v>328</v>
      </c>
      <c r="E189" s="153" t="s">
        <v>329</v>
      </c>
      <c r="F189" s="153" t="s">
        <v>85</v>
      </c>
      <c r="G189" s="153"/>
    </row>
    <row r="190" spans="1:7" ht="12.75" customHeight="1">
      <c r="A190" s="147"/>
      <c r="B190" s="152" t="s">
        <v>341</v>
      </c>
      <c r="C190" s="153">
        <v>20</v>
      </c>
      <c r="D190" s="153" t="s">
        <v>328</v>
      </c>
      <c r="E190" s="153" t="s">
        <v>329</v>
      </c>
      <c r="F190" s="153" t="s">
        <v>85</v>
      </c>
      <c r="G190" s="153"/>
    </row>
    <row r="191" spans="1:7" ht="12.75" customHeight="1">
      <c r="A191" s="147"/>
      <c r="B191" s="152" t="s">
        <v>342</v>
      </c>
      <c r="C191" s="153">
        <v>20</v>
      </c>
      <c r="D191" s="153" t="s">
        <v>328</v>
      </c>
      <c r="E191" s="153" t="s">
        <v>329</v>
      </c>
      <c r="F191" s="153" t="s">
        <v>85</v>
      </c>
      <c r="G191" s="153"/>
    </row>
    <row r="192" spans="1:7" ht="12.75" customHeight="1">
      <c r="A192" s="147"/>
      <c r="B192" s="152" t="s">
        <v>343</v>
      </c>
      <c r="C192" s="153">
        <v>20</v>
      </c>
      <c r="D192" s="153" t="s">
        <v>328</v>
      </c>
      <c r="E192" s="153" t="s">
        <v>329</v>
      </c>
      <c r="F192" s="153" t="s">
        <v>85</v>
      </c>
      <c r="G192" s="153"/>
    </row>
    <row r="193" spans="1:7" ht="12.75" customHeight="1">
      <c r="A193" s="147"/>
      <c r="B193" s="152" t="s">
        <v>344</v>
      </c>
      <c r="C193" s="153">
        <v>20</v>
      </c>
      <c r="D193" s="153" t="s">
        <v>328</v>
      </c>
      <c r="E193" s="153" t="s">
        <v>329</v>
      </c>
      <c r="F193" s="153" t="s">
        <v>85</v>
      </c>
      <c r="G193" s="153"/>
    </row>
    <row r="194" spans="1:7" ht="12.75" customHeight="1">
      <c r="A194" s="147"/>
      <c r="B194" s="152" t="s">
        <v>345</v>
      </c>
      <c r="C194" s="153">
        <v>20</v>
      </c>
      <c r="D194" s="153" t="s">
        <v>328</v>
      </c>
      <c r="E194" s="153" t="s">
        <v>329</v>
      </c>
      <c r="F194" s="153" t="s">
        <v>85</v>
      </c>
      <c r="G194" s="153"/>
    </row>
    <row r="195" spans="1:7" ht="12.75" customHeight="1">
      <c r="A195" s="147"/>
      <c r="B195" s="152" t="s">
        <v>346</v>
      </c>
      <c r="C195" s="153">
        <v>20</v>
      </c>
      <c r="D195" s="153" t="s">
        <v>328</v>
      </c>
      <c r="E195" s="153" t="s">
        <v>329</v>
      </c>
      <c r="F195" s="153" t="s">
        <v>85</v>
      </c>
      <c r="G195" s="153"/>
    </row>
    <row r="196" spans="1:7" ht="12.75" customHeight="1">
      <c r="A196" s="147"/>
      <c r="B196" s="152" t="s">
        <v>347</v>
      </c>
      <c r="C196" s="153">
        <v>30</v>
      </c>
      <c r="D196" s="153" t="s">
        <v>348</v>
      </c>
      <c r="E196" s="153" t="s">
        <v>349</v>
      </c>
      <c r="F196" s="153" t="s">
        <v>350</v>
      </c>
      <c r="G196" s="153"/>
    </row>
    <row r="197" spans="1:7" ht="12.75" customHeight="1">
      <c r="A197" s="147"/>
      <c r="B197" s="152" t="s">
        <v>351</v>
      </c>
      <c r="C197" s="153">
        <v>30</v>
      </c>
      <c r="D197" s="153" t="s">
        <v>348</v>
      </c>
      <c r="E197" s="153" t="s">
        <v>349</v>
      </c>
      <c r="F197" s="153" t="s">
        <v>350</v>
      </c>
      <c r="G197" s="153"/>
    </row>
    <row r="198" spans="1:7" ht="12.75" customHeight="1">
      <c r="A198" s="147"/>
      <c r="B198" s="152" t="s">
        <v>352</v>
      </c>
      <c r="C198" s="153">
        <v>30</v>
      </c>
      <c r="D198" s="153" t="s">
        <v>348</v>
      </c>
      <c r="E198" s="153" t="s">
        <v>349</v>
      </c>
      <c r="F198" s="153" t="s">
        <v>350</v>
      </c>
      <c r="G198" s="153"/>
    </row>
    <row r="199" spans="1:7" ht="12.75" customHeight="1">
      <c r="A199" s="147"/>
      <c r="B199" s="152" t="s">
        <v>353</v>
      </c>
      <c r="C199" s="153">
        <v>30</v>
      </c>
      <c r="D199" s="153" t="s">
        <v>348</v>
      </c>
      <c r="E199" s="153" t="s">
        <v>349</v>
      </c>
      <c r="F199" s="153" t="s">
        <v>350</v>
      </c>
      <c r="G199" s="153"/>
    </row>
    <row r="200" spans="1:7" ht="12.75" customHeight="1">
      <c r="A200" s="147"/>
      <c r="B200" s="152" t="s">
        <v>354</v>
      </c>
      <c r="C200" s="153">
        <v>30</v>
      </c>
      <c r="D200" s="153" t="s">
        <v>348</v>
      </c>
      <c r="E200" s="153" t="s">
        <v>349</v>
      </c>
      <c r="F200" s="153" t="s">
        <v>350</v>
      </c>
      <c r="G200" s="153"/>
    </row>
    <row r="201" spans="1:7" ht="12.75" customHeight="1">
      <c r="A201" s="147"/>
      <c r="B201" s="152" t="s">
        <v>355</v>
      </c>
      <c r="C201" s="153">
        <v>30</v>
      </c>
      <c r="D201" s="153" t="s">
        <v>348</v>
      </c>
      <c r="E201" s="153" t="s">
        <v>349</v>
      </c>
      <c r="F201" s="153" t="s">
        <v>350</v>
      </c>
      <c r="G201" s="153"/>
    </row>
    <row r="202" spans="1:7" ht="12.75" customHeight="1">
      <c r="A202" s="147"/>
      <c r="B202" s="152" t="s">
        <v>356</v>
      </c>
      <c r="C202" s="153">
        <v>30</v>
      </c>
      <c r="D202" s="153" t="s">
        <v>348</v>
      </c>
      <c r="E202" s="153" t="s">
        <v>349</v>
      </c>
      <c r="F202" s="153" t="s">
        <v>350</v>
      </c>
      <c r="G202" s="153"/>
    </row>
    <row r="203" spans="1:7" ht="12.75" customHeight="1">
      <c r="A203" s="147"/>
      <c r="B203" s="152" t="s">
        <v>357</v>
      </c>
      <c r="C203" s="153">
        <v>30</v>
      </c>
      <c r="D203" s="153" t="s">
        <v>348</v>
      </c>
      <c r="E203" s="153" t="s">
        <v>349</v>
      </c>
      <c r="F203" s="153" t="s">
        <v>350</v>
      </c>
      <c r="G203" s="153"/>
    </row>
    <row r="204" spans="1:7" ht="12.75" customHeight="1">
      <c r="A204" s="147"/>
      <c r="B204" s="152" t="s">
        <v>358</v>
      </c>
      <c r="C204" s="153">
        <v>30</v>
      </c>
      <c r="D204" s="153" t="s">
        <v>348</v>
      </c>
      <c r="E204" s="153" t="s">
        <v>349</v>
      </c>
      <c r="F204" s="153" t="s">
        <v>350</v>
      </c>
      <c r="G204" s="153"/>
    </row>
    <row r="205" spans="1:7" s="151" customFormat="1" ht="12.75" customHeight="1">
      <c r="A205" s="148" t="s">
        <v>359</v>
      </c>
      <c r="B205" s="149"/>
      <c r="C205" s="150"/>
      <c r="D205" s="150"/>
      <c r="E205" s="150"/>
      <c r="F205" s="150"/>
      <c r="G205" s="150"/>
    </row>
    <row r="206" spans="1:7" ht="12.75" customHeight="1">
      <c r="A206" s="147"/>
      <c r="B206" s="152" t="s">
        <v>360</v>
      </c>
      <c r="C206" s="153" t="s">
        <v>82</v>
      </c>
      <c r="D206" s="153" t="s">
        <v>115</v>
      </c>
      <c r="E206" s="153" t="s">
        <v>361</v>
      </c>
      <c r="F206" s="153" t="s">
        <v>362</v>
      </c>
      <c r="G206" s="153"/>
    </row>
    <row r="207" spans="1:7" ht="12.75" customHeight="1">
      <c r="A207" s="147"/>
      <c r="B207" s="152" t="s">
        <v>363</v>
      </c>
      <c r="C207" s="153" t="s">
        <v>82</v>
      </c>
      <c r="D207" s="153" t="s">
        <v>364</v>
      </c>
      <c r="E207" s="153" t="s">
        <v>365</v>
      </c>
      <c r="F207" s="153" t="s">
        <v>115</v>
      </c>
      <c r="G207" s="153"/>
    </row>
    <row r="208" spans="1:7" ht="12.75" customHeight="1">
      <c r="A208" s="147"/>
      <c r="B208" s="152" t="s">
        <v>366</v>
      </c>
      <c r="C208" s="153" t="s">
        <v>82</v>
      </c>
      <c r="D208" s="153" t="s">
        <v>364</v>
      </c>
      <c r="E208" s="153" t="s">
        <v>365</v>
      </c>
      <c r="F208" s="153" t="s">
        <v>115</v>
      </c>
      <c r="G208" s="153"/>
    </row>
    <row r="209" spans="1:7" ht="12.75" customHeight="1">
      <c r="A209" s="147"/>
      <c r="B209" s="152" t="s">
        <v>367</v>
      </c>
      <c r="C209" s="153" t="s">
        <v>82</v>
      </c>
      <c r="D209" s="153" t="s">
        <v>115</v>
      </c>
      <c r="E209" s="153" t="s">
        <v>361</v>
      </c>
      <c r="F209" s="153" t="s">
        <v>362</v>
      </c>
      <c r="G209" s="153"/>
    </row>
    <row r="210" spans="1:7" ht="12.75" customHeight="1">
      <c r="A210" s="147"/>
      <c r="B210" s="152" t="s">
        <v>368</v>
      </c>
      <c r="C210" s="153" t="s">
        <v>82</v>
      </c>
      <c r="D210" s="153" t="s">
        <v>115</v>
      </c>
      <c r="E210" s="153" t="s">
        <v>361</v>
      </c>
      <c r="F210" s="153" t="s">
        <v>362</v>
      </c>
      <c r="G210" s="153"/>
    </row>
    <row r="211" spans="1:7" ht="12.75" customHeight="1">
      <c r="A211" s="147"/>
      <c r="B211" s="152" t="s">
        <v>369</v>
      </c>
      <c r="C211" s="153" t="s">
        <v>82</v>
      </c>
      <c r="D211" s="153" t="s">
        <v>115</v>
      </c>
      <c r="E211" s="153" t="s">
        <v>361</v>
      </c>
      <c r="F211" s="153" t="s">
        <v>362</v>
      </c>
      <c r="G211" s="153"/>
    </row>
    <row r="212" spans="1:7" s="151" customFormat="1" ht="12.75" customHeight="1">
      <c r="A212" s="148" t="s">
        <v>370</v>
      </c>
      <c r="B212" s="149"/>
      <c r="C212" s="150"/>
      <c r="D212" s="150"/>
      <c r="E212" s="150"/>
      <c r="F212" s="150"/>
      <c r="G212" s="150"/>
    </row>
    <row r="213" spans="1:7" ht="12.75" customHeight="1">
      <c r="A213" s="147"/>
      <c r="B213" s="152" t="s">
        <v>371</v>
      </c>
      <c r="C213" s="153">
        <v>20</v>
      </c>
      <c r="D213" s="153" t="s">
        <v>372</v>
      </c>
      <c r="E213" s="153" t="s">
        <v>373</v>
      </c>
      <c r="F213" s="153" t="s">
        <v>374</v>
      </c>
      <c r="G213" s="153"/>
    </row>
    <row r="214" spans="1:7" ht="12.75" customHeight="1">
      <c r="A214" s="147"/>
      <c r="B214" s="152" t="s">
        <v>375</v>
      </c>
      <c r="C214" s="153">
        <v>20</v>
      </c>
      <c r="D214" s="153" t="s">
        <v>372</v>
      </c>
      <c r="E214" s="153" t="s">
        <v>373</v>
      </c>
      <c r="F214" s="153" t="s">
        <v>374</v>
      </c>
      <c r="G214" s="153"/>
    </row>
    <row r="215" spans="1:7" ht="12.75" customHeight="1">
      <c r="A215" s="147"/>
      <c r="B215" s="152" t="s">
        <v>376</v>
      </c>
      <c r="C215" s="153">
        <v>20</v>
      </c>
      <c r="D215" s="153" t="s">
        <v>372</v>
      </c>
      <c r="E215" s="153" t="s">
        <v>373</v>
      </c>
      <c r="F215" s="153" t="s">
        <v>374</v>
      </c>
      <c r="G215" s="153"/>
    </row>
    <row r="216" spans="1:7" ht="12.75" customHeight="1">
      <c r="A216" s="147"/>
      <c r="B216" s="152" t="s">
        <v>377</v>
      </c>
      <c r="C216" s="153">
        <v>20</v>
      </c>
      <c r="D216" s="153" t="s">
        <v>372</v>
      </c>
      <c r="E216" s="153" t="s">
        <v>373</v>
      </c>
      <c r="F216" s="153" t="s">
        <v>374</v>
      </c>
      <c r="G216" s="153"/>
    </row>
    <row r="217" spans="1:7" ht="12.75" customHeight="1">
      <c r="A217" s="147"/>
      <c r="B217" s="152" t="s">
        <v>378</v>
      </c>
      <c r="C217" s="153">
        <v>20</v>
      </c>
      <c r="D217" s="153" t="s">
        <v>372</v>
      </c>
      <c r="E217" s="153" t="s">
        <v>373</v>
      </c>
      <c r="F217" s="153" t="s">
        <v>374</v>
      </c>
      <c r="G217" s="153"/>
    </row>
    <row r="218" spans="1:7" ht="12.75" customHeight="1">
      <c r="A218" s="147"/>
      <c r="B218" s="152" t="s">
        <v>379</v>
      </c>
      <c r="C218" s="153">
        <v>20</v>
      </c>
      <c r="D218" s="153" t="s">
        <v>372</v>
      </c>
      <c r="E218" s="153" t="s">
        <v>373</v>
      </c>
      <c r="F218" s="153" t="s">
        <v>374</v>
      </c>
      <c r="G218" s="153"/>
    </row>
    <row r="219" spans="1:7" s="151" customFormat="1" ht="12.75" customHeight="1">
      <c r="A219" s="148" t="s">
        <v>380</v>
      </c>
      <c r="B219" s="149"/>
      <c r="C219" s="150"/>
      <c r="D219" s="150"/>
      <c r="E219" s="150"/>
      <c r="F219" s="150"/>
      <c r="G219" s="150"/>
    </row>
    <row r="220" spans="1:7" ht="12.75" customHeight="1">
      <c r="A220" s="147"/>
      <c r="B220" s="152" t="s">
        <v>381</v>
      </c>
      <c r="C220" s="153">
        <v>30</v>
      </c>
      <c r="D220" s="153" t="s">
        <v>382</v>
      </c>
      <c r="E220" s="153" t="s">
        <v>349</v>
      </c>
      <c r="F220" s="153" t="s">
        <v>144</v>
      </c>
      <c r="G220" s="153"/>
    </row>
    <row r="221" spans="1:7" ht="12.75" customHeight="1">
      <c r="A221" s="147"/>
      <c r="B221" s="152" t="s">
        <v>383</v>
      </c>
      <c r="C221" s="153">
        <v>30</v>
      </c>
      <c r="D221" s="153" t="s">
        <v>382</v>
      </c>
      <c r="E221" s="153" t="s">
        <v>349</v>
      </c>
      <c r="F221" s="153" t="s">
        <v>144</v>
      </c>
      <c r="G221" s="153"/>
    </row>
    <row r="222" spans="1:7" ht="12.75" customHeight="1">
      <c r="A222" s="147"/>
      <c r="B222" s="152" t="s">
        <v>384</v>
      </c>
      <c r="C222" s="153">
        <v>30</v>
      </c>
      <c r="D222" s="153" t="s">
        <v>382</v>
      </c>
      <c r="E222" s="153" t="s">
        <v>349</v>
      </c>
      <c r="F222" s="153" t="s">
        <v>144</v>
      </c>
      <c r="G222" s="153"/>
    </row>
    <row r="223" spans="1:7" ht="12.75" customHeight="1">
      <c r="A223" s="147"/>
      <c r="B223" s="152" t="s">
        <v>385</v>
      </c>
      <c r="C223" s="153">
        <v>30</v>
      </c>
      <c r="D223" s="153" t="s">
        <v>382</v>
      </c>
      <c r="E223" s="153" t="s">
        <v>349</v>
      </c>
      <c r="F223" s="153" t="s">
        <v>144</v>
      </c>
      <c r="G223" s="153"/>
    </row>
    <row r="224" spans="1:7" ht="12.75" customHeight="1">
      <c r="A224" s="147"/>
      <c r="B224" s="152" t="s">
        <v>386</v>
      </c>
      <c r="C224" s="153">
        <v>30</v>
      </c>
      <c r="D224" s="153" t="s">
        <v>382</v>
      </c>
      <c r="E224" s="153" t="s">
        <v>349</v>
      </c>
      <c r="F224" s="153" t="s">
        <v>144</v>
      </c>
      <c r="G224" s="153"/>
    </row>
    <row r="225" spans="1:7" ht="12.75" customHeight="1">
      <c r="A225" s="147"/>
      <c r="B225" s="152" t="s">
        <v>387</v>
      </c>
      <c r="C225" s="153">
        <v>30</v>
      </c>
      <c r="D225" s="153" t="s">
        <v>382</v>
      </c>
      <c r="E225" s="153" t="s">
        <v>349</v>
      </c>
      <c r="F225" s="153" t="s">
        <v>144</v>
      </c>
      <c r="G225" s="153"/>
    </row>
    <row r="226" spans="1:7" ht="12.75" customHeight="1">
      <c r="A226" s="147"/>
      <c r="B226" s="152" t="s">
        <v>388</v>
      </c>
      <c r="C226" s="153">
        <v>30</v>
      </c>
      <c r="D226" s="153" t="s">
        <v>382</v>
      </c>
      <c r="E226" s="153" t="s">
        <v>349</v>
      </c>
      <c r="F226" s="153" t="s">
        <v>144</v>
      </c>
      <c r="G226" s="153"/>
    </row>
    <row r="227" spans="1:7" ht="12.75" customHeight="1">
      <c r="A227" s="147"/>
      <c r="B227" s="152" t="s">
        <v>389</v>
      </c>
      <c r="C227" s="153">
        <v>30</v>
      </c>
      <c r="D227" s="153" t="s">
        <v>382</v>
      </c>
      <c r="E227" s="153" t="s">
        <v>349</v>
      </c>
      <c r="F227" s="153" t="s">
        <v>144</v>
      </c>
      <c r="G227" s="153"/>
    </row>
    <row r="228" spans="1:7" ht="12.75" customHeight="1">
      <c r="A228" s="147"/>
      <c r="B228" s="152" t="s">
        <v>390</v>
      </c>
      <c r="C228" s="153">
        <v>30</v>
      </c>
      <c r="D228" s="153" t="s">
        <v>382</v>
      </c>
      <c r="E228" s="153" t="s">
        <v>349</v>
      </c>
      <c r="F228" s="153" t="s">
        <v>144</v>
      </c>
      <c r="G228" s="153"/>
    </row>
    <row r="229" spans="1:7" s="151" customFormat="1" ht="12.75" customHeight="1">
      <c r="A229" s="148" t="s">
        <v>391</v>
      </c>
      <c r="B229" s="149"/>
      <c r="C229" s="150"/>
      <c r="D229" s="150"/>
      <c r="E229" s="150"/>
      <c r="F229" s="150"/>
      <c r="G229" s="150"/>
    </row>
    <row r="230" spans="1:7" ht="12.75" customHeight="1">
      <c r="A230" s="147"/>
      <c r="B230" s="152" t="s">
        <v>392</v>
      </c>
      <c r="C230" s="153" t="s">
        <v>82</v>
      </c>
      <c r="D230" s="153" t="s">
        <v>393</v>
      </c>
      <c r="E230" s="153" t="s">
        <v>394</v>
      </c>
      <c r="F230" s="153" t="s">
        <v>364</v>
      </c>
      <c r="G230" s="153"/>
    </row>
    <row r="231" spans="1:7" ht="12.75" customHeight="1">
      <c r="A231" s="147"/>
      <c r="B231" s="152" t="s">
        <v>395</v>
      </c>
      <c r="C231" s="153" t="s">
        <v>82</v>
      </c>
      <c r="D231" s="153" t="s">
        <v>393</v>
      </c>
      <c r="E231" s="153" t="s">
        <v>394</v>
      </c>
      <c r="F231" s="153" t="s">
        <v>364</v>
      </c>
      <c r="G231" s="153"/>
    </row>
    <row r="232" spans="1:7" ht="12.75" customHeight="1">
      <c r="A232" s="147"/>
      <c r="B232" s="152" t="s">
        <v>396</v>
      </c>
      <c r="C232" s="153" t="s">
        <v>82</v>
      </c>
      <c r="D232" s="153" t="s">
        <v>393</v>
      </c>
      <c r="E232" s="153" t="s">
        <v>394</v>
      </c>
      <c r="F232" s="153" t="s">
        <v>364</v>
      </c>
      <c r="G232" s="153"/>
    </row>
    <row r="233" spans="1:7" ht="12.75" customHeight="1">
      <c r="A233" s="147"/>
      <c r="B233" s="152" t="s">
        <v>397</v>
      </c>
      <c r="C233" s="153" t="s">
        <v>82</v>
      </c>
      <c r="D233" s="153" t="s">
        <v>393</v>
      </c>
      <c r="E233" s="153" t="s">
        <v>394</v>
      </c>
      <c r="F233" s="153" t="s">
        <v>364</v>
      </c>
      <c r="G233" s="153"/>
    </row>
    <row r="234" spans="1:7" ht="12.75" customHeight="1">
      <c r="A234" s="147"/>
      <c r="B234" s="152" t="s">
        <v>398</v>
      </c>
      <c r="C234" s="153" t="s">
        <v>82</v>
      </c>
      <c r="D234" s="153" t="s">
        <v>393</v>
      </c>
      <c r="E234" s="153" t="s">
        <v>394</v>
      </c>
      <c r="F234" s="153" t="s">
        <v>364</v>
      </c>
      <c r="G234" s="153"/>
    </row>
    <row r="235" spans="1:7" ht="12.75" customHeight="1">
      <c r="A235" s="147"/>
      <c r="B235" s="152" t="s">
        <v>399</v>
      </c>
      <c r="C235" s="153" t="s">
        <v>82</v>
      </c>
      <c r="D235" s="153" t="s">
        <v>393</v>
      </c>
      <c r="E235" s="153" t="s">
        <v>394</v>
      </c>
      <c r="F235" s="153" t="s">
        <v>364</v>
      </c>
      <c r="G235" s="153"/>
    </row>
    <row r="236" spans="1:7" ht="12.75" customHeight="1">
      <c r="A236" s="147"/>
      <c r="B236" s="152" t="s">
        <v>400</v>
      </c>
      <c r="C236" s="153" t="s">
        <v>82</v>
      </c>
      <c r="D236" s="153" t="s">
        <v>393</v>
      </c>
      <c r="E236" s="153" t="s">
        <v>394</v>
      </c>
      <c r="F236" s="153" t="s">
        <v>364</v>
      </c>
      <c r="G236" s="153"/>
    </row>
    <row r="237" spans="1:7" ht="12.75" customHeight="1">
      <c r="A237" s="147"/>
      <c r="B237" s="152" t="s">
        <v>401</v>
      </c>
      <c r="C237" s="153" t="s">
        <v>82</v>
      </c>
      <c r="D237" s="153" t="s">
        <v>393</v>
      </c>
      <c r="E237" s="153" t="s">
        <v>394</v>
      </c>
      <c r="F237" s="153" t="s">
        <v>364</v>
      </c>
      <c r="G237" s="153"/>
    </row>
    <row r="238" spans="1:7" ht="12.75" customHeight="1">
      <c r="A238" s="147"/>
      <c r="B238" s="152" t="s">
        <v>402</v>
      </c>
      <c r="C238" s="153" t="s">
        <v>82</v>
      </c>
      <c r="D238" s="153" t="s">
        <v>393</v>
      </c>
      <c r="E238" s="153" t="s">
        <v>394</v>
      </c>
      <c r="F238" s="153" t="s">
        <v>364</v>
      </c>
      <c r="G238" s="153"/>
    </row>
    <row r="239" spans="1:7" ht="12.75" customHeight="1">
      <c r="A239" s="147"/>
      <c r="B239" s="152" t="s">
        <v>403</v>
      </c>
      <c r="C239" s="153" t="s">
        <v>82</v>
      </c>
      <c r="D239" s="153" t="s">
        <v>393</v>
      </c>
      <c r="E239" s="153" t="s">
        <v>394</v>
      </c>
      <c r="F239" s="153" t="s">
        <v>364</v>
      </c>
      <c r="G239" s="153"/>
    </row>
    <row r="240" spans="1:7" ht="12.75" customHeight="1">
      <c r="A240" s="147"/>
      <c r="B240" s="152" t="s">
        <v>404</v>
      </c>
      <c r="C240" s="153" t="s">
        <v>82</v>
      </c>
      <c r="D240" s="153" t="s">
        <v>393</v>
      </c>
      <c r="E240" s="153" t="s">
        <v>394</v>
      </c>
      <c r="F240" s="153" t="s">
        <v>364</v>
      </c>
      <c r="G240" s="153"/>
    </row>
    <row r="241" ht="12.75">
      <c r="A241" s="145" t="s">
        <v>187</v>
      </c>
    </row>
    <row r="242" spans="1:7" s="141" customFormat="1" ht="12.75">
      <c r="A242" s="147"/>
      <c r="B242" s="139" t="s">
        <v>79</v>
      </c>
      <c r="C242" s="140" t="s">
        <v>130</v>
      </c>
      <c r="D242" s="140" t="s">
        <v>69</v>
      </c>
      <c r="E242" s="140" t="s">
        <v>70</v>
      </c>
      <c r="F242" s="140" t="s">
        <v>131</v>
      </c>
      <c r="G242" s="140"/>
    </row>
    <row r="243" spans="1:7" s="141" customFormat="1" ht="63.75">
      <c r="A243" s="147"/>
      <c r="B243" s="139" t="s">
        <v>72</v>
      </c>
      <c r="C243" s="140" t="s">
        <v>73</v>
      </c>
      <c r="D243" s="140" t="s">
        <v>74</v>
      </c>
      <c r="E243" s="140" t="s">
        <v>75</v>
      </c>
      <c r="F243" s="140" t="s">
        <v>132</v>
      </c>
      <c r="G243" s="140" t="s">
        <v>133</v>
      </c>
    </row>
    <row r="244" spans="1:7" s="151" customFormat="1" ht="12.75" customHeight="1">
      <c r="A244" s="148" t="s">
        <v>405</v>
      </c>
      <c r="B244" s="149"/>
      <c r="C244" s="150"/>
      <c r="D244" s="150"/>
      <c r="E244" s="150"/>
      <c r="F244" s="150"/>
      <c r="G244" s="150"/>
    </row>
    <row r="245" spans="1:7" ht="51">
      <c r="A245" s="147"/>
      <c r="B245" s="152" t="s">
        <v>406</v>
      </c>
      <c r="C245" s="153" t="s">
        <v>82</v>
      </c>
      <c r="D245" s="153" t="s">
        <v>407</v>
      </c>
      <c r="E245" s="153" t="s">
        <v>408</v>
      </c>
      <c r="F245" s="153" t="s">
        <v>409</v>
      </c>
      <c r="G245" s="153" t="s">
        <v>410</v>
      </c>
    </row>
    <row r="246" spans="1:7" s="151" customFormat="1" ht="12.75" customHeight="1">
      <c r="A246" s="148" t="s">
        <v>411</v>
      </c>
      <c r="B246" s="149"/>
      <c r="C246" s="150"/>
      <c r="D246" s="150"/>
      <c r="E246" s="150"/>
      <c r="F246" s="150"/>
      <c r="G246" s="150"/>
    </row>
    <row r="247" spans="1:7" ht="51">
      <c r="A247" s="147"/>
      <c r="B247" s="152" t="s">
        <v>412</v>
      </c>
      <c r="C247" s="153" t="s">
        <v>82</v>
      </c>
      <c r="D247" s="153" t="s">
        <v>413</v>
      </c>
      <c r="E247" s="153" t="s">
        <v>414</v>
      </c>
      <c r="F247" s="153" t="s">
        <v>415</v>
      </c>
      <c r="G247" s="153" t="s">
        <v>416</v>
      </c>
    </row>
    <row r="248" spans="1:7" s="151" customFormat="1" ht="12.75" customHeight="1">
      <c r="A248" s="148" t="s">
        <v>417</v>
      </c>
      <c r="B248" s="149"/>
      <c r="C248" s="150"/>
      <c r="D248" s="150"/>
      <c r="E248" s="150"/>
      <c r="F248" s="150"/>
      <c r="G248" s="150"/>
    </row>
    <row r="249" spans="2:7" ht="51">
      <c r="B249" s="152" t="s">
        <v>418</v>
      </c>
      <c r="C249" s="153" t="s">
        <v>82</v>
      </c>
      <c r="D249" s="153" t="s">
        <v>92</v>
      </c>
      <c r="E249" s="153" t="s">
        <v>419</v>
      </c>
      <c r="F249" s="153" t="s">
        <v>420</v>
      </c>
      <c r="G249" s="153" t="s">
        <v>90</v>
      </c>
    </row>
    <row r="250" spans="2:7" ht="51">
      <c r="B250" s="152" t="s">
        <v>421</v>
      </c>
      <c r="C250" s="153" t="s">
        <v>82</v>
      </c>
      <c r="D250" s="153" t="s">
        <v>92</v>
      </c>
      <c r="E250" s="153" t="s">
        <v>419</v>
      </c>
      <c r="F250" s="153" t="s">
        <v>420</v>
      </c>
      <c r="G250" s="153" t="s">
        <v>90</v>
      </c>
    </row>
    <row r="251" spans="1:2" s="156" customFormat="1" ht="17.25">
      <c r="A251" s="142" t="s">
        <v>422</v>
      </c>
      <c r="B251" s="155"/>
    </row>
    <row r="252" ht="12.75">
      <c r="A252" s="145" t="s">
        <v>129</v>
      </c>
    </row>
    <row r="253" spans="1:7" s="141" customFormat="1" ht="12.75">
      <c r="A253" s="147"/>
      <c r="B253" s="139" t="s">
        <v>79</v>
      </c>
      <c r="C253" s="140" t="s">
        <v>130</v>
      </c>
      <c r="D253" s="140" t="s">
        <v>69</v>
      </c>
      <c r="E253" s="140" t="s">
        <v>70</v>
      </c>
      <c r="F253" s="140" t="s">
        <v>131</v>
      </c>
      <c r="G253" s="140"/>
    </row>
    <row r="254" spans="1:7" s="141" customFormat="1" ht="63.75">
      <c r="A254" s="147"/>
      <c r="B254" s="139" t="s">
        <v>72</v>
      </c>
      <c r="C254" s="140" t="s">
        <v>73</v>
      </c>
      <c r="D254" s="140" t="s">
        <v>74</v>
      </c>
      <c r="E254" s="140" t="s">
        <v>75</v>
      </c>
      <c r="F254" s="140" t="s">
        <v>132</v>
      </c>
      <c r="G254" s="140" t="s">
        <v>133</v>
      </c>
    </row>
    <row r="255" spans="1:7" s="151" customFormat="1" ht="12.75" customHeight="1">
      <c r="A255" s="148" t="s">
        <v>423</v>
      </c>
      <c r="B255" s="149"/>
      <c r="C255" s="150"/>
      <c r="D255" s="150"/>
      <c r="E255" s="150"/>
      <c r="F255" s="150"/>
      <c r="G255" s="150"/>
    </row>
    <row r="256" spans="1:7" ht="51">
      <c r="A256" s="147"/>
      <c r="B256" s="152" t="s">
        <v>424</v>
      </c>
      <c r="C256" s="153" t="s">
        <v>425</v>
      </c>
      <c r="D256" s="153" t="s">
        <v>426</v>
      </c>
      <c r="E256" s="153" t="s">
        <v>427</v>
      </c>
      <c r="F256" s="153" t="s">
        <v>139</v>
      </c>
      <c r="G256" s="153" t="s">
        <v>428</v>
      </c>
    </row>
    <row r="257" spans="1:7" ht="51">
      <c r="A257" s="147"/>
      <c r="B257" s="152" t="s">
        <v>429</v>
      </c>
      <c r="C257" s="153" t="s">
        <v>425</v>
      </c>
      <c r="D257" s="153" t="s">
        <v>426</v>
      </c>
      <c r="E257" s="153" t="s">
        <v>427</v>
      </c>
      <c r="F257" s="153" t="s">
        <v>139</v>
      </c>
      <c r="G257" s="153" t="s">
        <v>428</v>
      </c>
    </row>
    <row r="258" spans="1:7" ht="51">
      <c r="A258" s="147"/>
      <c r="B258" s="152" t="s">
        <v>430</v>
      </c>
      <c r="C258" s="153" t="s">
        <v>425</v>
      </c>
      <c r="D258" s="153" t="s">
        <v>426</v>
      </c>
      <c r="E258" s="153" t="s">
        <v>427</v>
      </c>
      <c r="F258" s="153" t="s">
        <v>139</v>
      </c>
      <c r="G258" s="153" t="s">
        <v>428</v>
      </c>
    </row>
    <row r="259" spans="1:7" ht="51">
      <c r="A259" s="147"/>
      <c r="B259" s="152" t="s">
        <v>431</v>
      </c>
      <c r="C259" s="153" t="s">
        <v>425</v>
      </c>
      <c r="D259" s="153" t="s">
        <v>426</v>
      </c>
      <c r="E259" s="153" t="s">
        <v>427</v>
      </c>
      <c r="F259" s="153" t="s">
        <v>139</v>
      </c>
      <c r="G259" s="153" t="s">
        <v>428</v>
      </c>
    </row>
    <row r="260" spans="1:7" s="151" customFormat="1" ht="12.75" customHeight="1">
      <c r="A260" s="148" t="s">
        <v>432</v>
      </c>
      <c r="B260" s="149"/>
      <c r="C260" s="150"/>
      <c r="D260" s="150"/>
      <c r="E260" s="150"/>
      <c r="F260" s="150"/>
      <c r="G260" s="150"/>
    </row>
    <row r="261" spans="2:7" ht="51">
      <c r="B261" s="152" t="s">
        <v>433</v>
      </c>
      <c r="C261" s="153" t="s">
        <v>434</v>
      </c>
      <c r="D261" s="153" t="s">
        <v>435</v>
      </c>
      <c r="E261" s="153" t="s">
        <v>436</v>
      </c>
      <c r="F261" s="153" t="s">
        <v>139</v>
      </c>
      <c r="G261" s="153" t="s">
        <v>437</v>
      </c>
    </row>
    <row r="262" spans="2:7" ht="51">
      <c r="B262" s="152" t="s">
        <v>438</v>
      </c>
      <c r="C262" s="153" t="s">
        <v>434</v>
      </c>
      <c r="D262" s="153" t="s">
        <v>435</v>
      </c>
      <c r="E262" s="153" t="s">
        <v>436</v>
      </c>
      <c r="F262" s="153" t="s">
        <v>139</v>
      </c>
      <c r="G262" s="153" t="s">
        <v>437</v>
      </c>
    </row>
    <row r="263" spans="2:7" ht="51">
      <c r="B263" s="152" t="s">
        <v>439</v>
      </c>
      <c r="C263" s="153" t="s">
        <v>434</v>
      </c>
      <c r="D263" s="153" t="s">
        <v>435</v>
      </c>
      <c r="E263" s="153" t="s">
        <v>436</v>
      </c>
      <c r="F263" s="153" t="s">
        <v>139</v>
      </c>
      <c r="G263" s="153" t="s">
        <v>437</v>
      </c>
    </row>
    <row r="264" spans="1:2" s="156" customFormat="1" ht="17.25">
      <c r="A264" s="142" t="s">
        <v>440</v>
      </c>
      <c r="B264" s="155"/>
    </row>
    <row r="265" ht="12.75">
      <c r="A265" s="145" t="s">
        <v>78</v>
      </c>
    </row>
    <row r="266" spans="1:7" s="141" customFormat="1" ht="12.75">
      <c r="A266" s="147"/>
      <c r="B266" s="139" t="s">
        <v>79</v>
      </c>
      <c r="C266" s="140" t="s">
        <v>68</v>
      </c>
      <c r="D266" s="140" t="s">
        <v>69</v>
      </c>
      <c r="E266" s="140" t="s">
        <v>70</v>
      </c>
      <c r="F266" s="140" t="s">
        <v>71</v>
      </c>
      <c r="G266" s="140"/>
    </row>
    <row r="267" spans="1:7" s="141" customFormat="1" ht="12.75" customHeight="1">
      <c r="A267" s="147"/>
      <c r="B267" s="139" t="s">
        <v>72</v>
      </c>
      <c r="C267" s="140" t="s">
        <v>73</v>
      </c>
      <c r="D267" s="140" t="s">
        <v>74</v>
      </c>
      <c r="E267" s="140" t="s">
        <v>75</v>
      </c>
      <c r="F267" s="140" t="s">
        <v>76</v>
      </c>
      <c r="G267" s="140"/>
    </row>
    <row r="268" spans="1:7" s="151" customFormat="1" ht="12.75" customHeight="1">
      <c r="A268" s="148" t="s">
        <v>441</v>
      </c>
      <c r="B268" s="149"/>
      <c r="C268" s="150"/>
      <c r="D268" s="150"/>
      <c r="E268" s="150"/>
      <c r="F268" s="150"/>
      <c r="G268" s="150"/>
    </row>
    <row r="269" spans="1:7" ht="12.75" customHeight="1">
      <c r="A269" s="147"/>
      <c r="B269" s="152" t="s">
        <v>442</v>
      </c>
      <c r="C269" s="153" t="s">
        <v>82</v>
      </c>
      <c r="D269" s="153" t="s">
        <v>443</v>
      </c>
      <c r="E269" s="153" t="s">
        <v>444</v>
      </c>
      <c r="F269" s="153" t="s">
        <v>115</v>
      </c>
      <c r="G269" s="153"/>
    </row>
    <row r="270" spans="1:7" s="151" customFormat="1" ht="12.75" customHeight="1">
      <c r="A270" s="148" t="s">
        <v>445</v>
      </c>
      <c r="B270" s="149"/>
      <c r="C270" s="150"/>
      <c r="D270" s="150"/>
      <c r="E270" s="150"/>
      <c r="F270" s="150"/>
      <c r="G270" s="150"/>
    </row>
    <row r="271" spans="1:7" ht="12.75" customHeight="1">
      <c r="A271" s="147"/>
      <c r="B271" s="152" t="s">
        <v>446</v>
      </c>
      <c r="C271" s="153" t="s">
        <v>82</v>
      </c>
      <c r="D271" s="153" t="s">
        <v>115</v>
      </c>
      <c r="E271" s="153" t="s">
        <v>361</v>
      </c>
      <c r="F271" s="153" t="s">
        <v>447</v>
      </c>
      <c r="G271" s="153"/>
    </row>
    <row r="272" spans="1:7" ht="12.75" customHeight="1">
      <c r="A272" s="147"/>
      <c r="B272" s="152" t="s">
        <v>448</v>
      </c>
      <c r="C272" s="153" t="s">
        <v>82</v>
      </c>
      <c r="D272" s="153" t="s">
        <v>115</v>
      </c>
      <c r="E272" s="153" t="s">
        <v>361</v>
      </c>
      <c r="F272" s="153" t="s">
        <v>447</v>
      </c>
      <c r="G272" s="153"/>
    </row>
    <row r="273" spans="1:7" ht="12.75" customHeight="1">
      <c r="A273" s="147"/>
      <c r="B273" s="152" t="s">
        <v>449</v>
      </c>
      <c r="C273" s="153" t="s">
        <v>82</v>
      </c>
      <c r="D273" s="153" t="s">
        <v>115</v>
      </c>
      <c r="E273" s="153" t="s">
        <v>361</v>
      </c>
      <c r="F273" s="153" t="s">
        <v>447</v>
      </c>
      <c r="G273" s="153"/>
    </row>
    <row r="274" spans="1:7" ht="12.75" customHeight="1">
      <c r="A274" s="147"/>
      <c r="B274" s="152" t="s">
        <v>450</v>
      </c>
      <c r="C274" s="153" t="s">
        <v>82</v>
      </c>
      <c r="D274" s="153" t="s">
        <v>115</v>
      </c>
      <c r="E274" s="153" t="s">
        <v>361</v>
      </c>
      <c r="F274" s="153" t="s">
        <v>447</v>
      </c>
      <c r="G274" s="153"/>
    </row>
    <row r="275" spans="1:7" ht="12.75" customHeight="1">
      <c r="A275" s="147"/>
      <c r="B275" s="152" t="s">
        <v>451</v>
      </c>
      <c r="C275" s="153" t="s">
        <v>82</v>
      </c>
      <c r="D275" s="153" t="s">
        <v>115</v>
      </c>
      <c r="E275" s="153" t="s">
        <v>361</v>
      </c>
      <c r="F275" s="153" t="s">
        <v>447</v>
      </c>
      <c r="G275" s="153"/>
    </row>
    <row r="276" spans="1:7" ht="12.75" customHeight="1">
      <c r="A276" s="147"/>
      <c r="B276" s="152" t="s">
        <v>452</v>
      </c>
      <c r="C276" s="153" t="s">
        <v>82</v>
      </c>
      <c r="D276" s="153" t="s">
        <v>115</v>
      </c>
      <c r="E276" s="153" t="s">
        <v>361</v>
      </c>
      <c r="F276" s="153" t="s">
        <v>447</v>
      </c>
      <c r="G276" s="153"/>
    </row>
    <row r="277" spans="1:7" ht="12.75" customHeight="1">
      <c r="A277" s="147"/>
      <c r="B277" s="152" t="s">
        <v>453</v>
      </c>
      <c r="C277" s="153" t="s">
        <v>82</v>
      </c>
      <c r="D277" s="153" t="s">
        <v>115</v>
      </c>
      <c r="E277" s="153" t="s">
        <v>361</v>
      </c>
      <c r="F277" s="153" t="s">
        <v>454</v>
      </c>
      <c r="G277" s="153"/>
    </row>
    <row r="278" spans="1:7" ht="12.75" customHeight="1">
      <c r="A278" s="147"/>
      <c r="B278" s="152" t="s">
        <v>455</v>
      </c>
      <c r="C278" s="153" t="s">
        <v>82</v>
      </c>
      <c r="D278" s="153" t="s">
        <v>115</v>
      </c>
      <c r="E278" s="153" t="s">
        <v>361</v>
      </c>
      <c r="F278" s="153" t="s">
        <v>454</v>
      </c>
      <c r="G278" s="153"/>
    </row>
    <row r="279" spans="1:7" ht="12.75" customHeight="1">
      <c r="A279" s="147"/>
      <c r="B279" s="152" t="s">
        <v>456</v>
      </c>
      <c r="C279" s="153" t="s">
        <v>82</v>
      </c>
      <c r="D279" s="153" t="s">
        <v>115</v>
      </c>
      <c r="E279" s="153" t="s">
        <v>361</v>
      </c>
      <c r="F279" s="153" t="s">
        <v>454</v>
      </c>
      <c r="G279" s="153"/>
    </row>
    <row r="280" spans="1:7" ht="12.75" customHeight="1">
      <c r="A280" s="147"/>
      <c r="B280" s="152" t="s">
        <v>457</v>
      </c>
      <c r="C280" s="153" t="s">
        <v>82</v>
      </c>
      <c r="D280" s="153" t="s">
        <v>115</v>
      </c>
      <c r="E280" s="153" t="s">
        <v>361</v>
      </c>
      <c r="F280" s="153" t="s">
        <v>454</v>
      </c>
      <c r="G280" s="153"/>
    </row>
    <row r="281" spans="1:7" ht="12.75" customHeight="1">
      <c r="A281" s="147"/>
      <c r="B281" s="152" t="s">
        <v>458</v>
      </c>
      <c r="C281" s="153" t="s">
        <v>82</v>
      </c>
      <c r="D281" s="153" t="s">
        <v>115</v>
      </c>
      <c r="E281" s="153" t="s">
        <v>361</v>
      </c>
      <c r="F281" s="153" t="s">
        <v>454</v>
      </c>
      <c r="G281" s="153"/>
    </row>
    <row r="282" spans="1:7" ht="12.75" customHeight="1">
      <c r="A282" s="147"/>
      <c r="B282" s="152" t="s">
        <v>459</v>
      </c>
      <c r="C282" s="153" t="s">
        <v>82</v>
      </c>
      <c r="D282" s="153" t="s">
        <v>115</v>
      </c>
      <c r="E282" s="153" t="s">
        <v>361</v>
      </c>
      <c r="F282" s="153" t="s">
        <v>454</v>
      </c>
      <c r="G282" s="153"/>
    </row>
    <row r="283" spans="1:7" ht="12.75" customHeight="1">
      <c r="A283" s="147"/>
      <c r="B283" s="152">
        <v>64</v>
      </c>
      <c r="C283" s="153" t="s">
        <v>82</v>
      </c>
      <c r="D283" s="153" t="s">
        <v>118</v>
      </c>
      <c r="E283" s="153" t="s">
        <v>460</v>
      </c>
      <c r="F283" s="153" t="s">
        <v>461</v>
      </c>
      <c r="G283" s="153"/>
    </row>
    <row r="284" spans="1:7" ht="12.75" customHeight="1">
      <c r="A284" s="147"/>
      <c r="B284" s="152" t="s">
        <v>462</v>
      </c>
      <c r="C284" s="153" t="s">
        <v>82</v>
      </c>
      <c r="D284" s="153" t="s">
        <v>115</v>
      </c>
      <c r="E284" s="153" t="s">
        <v>361</v>
      </c>
      <c r="F284" s="153" t="s">
        <v>364</v>
      </c>
      <c r="G284" s="153"/>
    </row>
    <row r="285" spans="1:7" ht="12.75" customHeight="1">
      <c r="A285" s="147"/>
      <c r="B285" s="152" t="s">
        <v>463</v>
      </c>
      <c r="C285" s="153" t="s">
        <v>82</v>
      </c>
      <c r="D285" s="153" t="s">
        <v>115</v>
      </c>
      <c r="E285" s="153" t="s">
        <v>361</v>
      </c>
      <c r="F285" s="153" t="s">
        <v>364</v>
      </c>
      <c r="G285" s="153"/>
    </row>
    <row r="286" spans="1:7" ht="12.75" customHeight="1">
      <c r="A286" s="147"/>
      <c r="B286" s="152" t="s">
        <v>464</v>
      </c>
      <c r="C286" s="153" t="s">
        <v>82</v>
      </c>
      <c r="D286" s="153" t="s">
        <v>115</v>
      </c>
      <c r="E286" s="153" t="s">
        <v>361</v>
      </c>
      <c r="F286" s="153" t="s">
        <v>364</v>
      </c>
      <c r="G286" s="153"/>
    </row>
    <row r="287" spans="1:7" ht="12.75">
      <c r="A287" s="147"/>
      <c r="B287" s="152" t="s">
        <v>465</v>
      </c>
      <c r="C287" s="153" t="s">
        <v>82</v>
      </c>
      <c r="D287" s="153" t="s">
        <v>115</v>
      </c>
      <c r="E287" s="153" t="s">
        <v>361</v>
      </c>
      <c r="F287" s="153" t="s">
        <v>364</v>
      </c>
      <c r="G287" s="153"/>
    </row>
    <row r="288" spans="1:7" ht="12.75" customHeight="1">
      <c r="A288" s="147"/>
      <c r="B288" s="152" t="s">
        <v>466</v>
      </c>
      <c r="C288" s="153" t="s">
        <v>82</v>
      </c>
      <c r="D288" s="153" t="s">
        <v>118</v>
      </c>
      <c r="E288" s="153" t="s">
        <v>460</v>
      </c>
      <c r="F288" s="153" t="s">
        <v>461</v>
      </c>
      <c r="G288" s="153"/>
    </row>
    <row r="289" spans="1:7" ht="12.75" customHeight="1">
      <c r="A289" s="147"/>
      <c r="B289" s="152" t="s">
        <v>467</v>
      </c>
      <c r="C289" s="153" t="s">
        <v>82</v>
      </c>
      <c r="D289" s="153" t="s">
        <v>468</v>
      </c>
      <c r="E289" s="153" t="s">
        <v>469</v>
      </c>
      <c r="F289" s="153" t="s">
        <v>470</v>
      </c>
      <c r="G289" s="153"/>
    </row>
    <row r="290" spans="1:7" ht="12.75" customHeight="1">
      <c r="A290" s="147"/>
      <c r="B290" s="152" t="s">
        <v>471</v>
      </c>
      <c r="C290" s="153" t="s">
        <v>82</v>
      </c>
      <c r="D290" s="153" t="s">
        <v>468</v>
      </c>
      <c r="E290" s="153" t="s">
        <v>469</v>
      </c>
      <c r="F290" s="153" t="s">
        <v>472</v>
      </c>
      <c r="G290" s="153"/>
    </row>
    <row r="291" spans="1:7" ht="12.75" customHeight="1">
      <c r="A291" s="147"/>
      <c r="B291" s="152" t="s">
        <v>473</v>
      </c>
      <c r="C291" s="153" t="s">
        <v>82</v>
      </c>
      <c r="D291" s="153" t="s">
        <v>468</v>
      </c>
      <c r="E291" s="153" t="s">
        <v>469</v>
      </c>
      <c r="F291" s="153" t="s">
        <v>364</v>
      </c>
      <c r="G291" s="153"/>
    </row>
    <row r="292" spans="1:7" ht="12.75" customHeight="1">
      <c r="A292" s="147"/>
      <c r="B292" s="152" t="s">
        <v>474</v>
      </c>
      <c r="C292" s="153" t="s">
        <v>82</v>
      </c>
      <c r="D292" s="153" t="s">
        <v>468</v>
      </c>
      <c r="E292" s="153" t="s">
        <v>469</v>
      </c>
      <c r="F292" s="153" t="s">
        <v>475</v>
      </c>
      <c r="G292" s="153"/>
    </row>
    <row r="293" spans="1:7" ht="12.75" customHeight="1">
      <c r="A293" s="147"/>
      <c r="B293" s="152" t="s">
        <v>476</v>
      </c>
      <c r="C293" s="153" t="s">
        <v>82</v>
      </c>
      <c r="D293" s="153" t="s">
        <v>468</v>
      </c>
      <c r="E293" s="153" t="s">
        <v>469</v>
      </c>
      <c r="F293" s="153" t="s">
        <v>128</v>
      </c>
      <c r="G293" s="153"/>
    </row>
    <row r="294" spans="1:7" s="151" customFormat="1" ht="12.75" customHeight="1">
      <c r="A294" s="148" t="s">
        <v>477</v>
      </c>
      <c r="B294" s="149"/>
      <c r="C294" s="150"/>
      <c r="D294" s="150"/>
      <c r="E294" s="150"/>
      <c r="F294" s="150"/>
      <c r="G294" s="150"/>
    </row>
    <row r="295" spans="1:7" ht="12.75">
      <c r="A295" s="147"/>
      <c r="B295" s="152" t="s">
        <v>478</v>
      </c>
      <c r="C295" s="153">
        <v>29</v>
      </c>
      <c r="D295" s="153" t="s">
        <v>479</v>
      </c>
      <c r="E295" s="153" t="s">
        <v>480</v>
      </c>
      <c r="F295" s="153" t="s">
        <v>481</v>
      </c>
      <c r="G295" s="153"/>
    </row>
    <row r="296" spans="1:7" ht="12.75">
      <c r="A296" s="147"/>
      <c r="B296" s="152" t="s">
        <v>482</v>
      </c>
      <c r="C296" s="153">
        <v>29</v>
      </c>
      <c r="D296" s="153" t="s">
        <v>479</v>
      </c>
      <c r="E296" s="153" t="s">
        <v>480</v>
      </c>
      <c r="F296" s="153" t="s">
        <v>149</v>
      </c>
      <c r="G296" s="153"/>
    </row>
    <row r="297" spans="1:7" ht="12.75">
      <c r="A297" s="147"/>
      <c r="B297" s="152" t="s">
        <v>483</v>
      </c>
      <c r="C297" s="153">
        <v>24</v>
      </c>
      <c r="D297" s="153" t="s">
        <v>315</v>
      </c>
      <c r="E297" s="153" t="s">
        <v>484</v>
      </c>
      <c r="F297" s="153" t="s">
        <v>481</v>
      </c>
      <c r="G297" s="153"/>
    </row>
    <row r="298" spans="1:7" ht="12.75">
      <c r="A298" s="147"/>
      <c r="B298" s="152" t="s">
        <v>485</v>
      </c>
      <c r="C298" s="153">
        <v>24</v>
      </c>
      <c r="D298" s="153" t="s">
        <v>315</v>
      </c>
      <c r="E298" s="153" t="s">
        <v>484</v>
      </c>
      <c r="F298" s="153" t="s">
        <v>149</v>
      </c>
      <c r="G298" s="153"/>
    </row>
    <row r="299" spans="1:7" ht="12.75" customHeight="1">
      <c r="A299" s="147"/>
      <c r="B299" s="152" t="s">
        <v>486</v>
      </c>
      <c r="C299" s="153">
        <v>29</v>
      </c>
      <c r="D299" s="153" t="s">
        <v>487</v>
      </c>
      <c r="E299" s="153" t="s">
        <v>488</v>
      </c>
      <c r="F299" s="153" t="s">
        <v>489</v>
      </c>
      <c r="G299" s="153"/>
    </row>
    <row r="300" spans="1:7" ht="12.75" customHeight="1">
      <c r="A300" s="147"/>
      <c r="B300" s="152" t="s">
        <v>490</v>
      </c>
      <c r="C300" s="153">
        <v>29</v>
      </c>
      <c r="D300" s="153" t="s">
        <v>491</v>
      </c>
      <c r="E300" s="153" t="s">
        <v>492</v>
      </c>
      <c r="F300" s="153" t="s">
        <v>416</v>
      </c>
      <c r="G300" s="153"/>
    </row>
    <row r="301" spans="1:7" ht="12.75" customHeight="1">
      <c r="A301" s="147"/>
      <c r="B301" s="152" t="s">
        <v>493</v>
      </c>
      <c r="C301" s="153">
        <v>58</v>
      </c>
      <c r="D301" s="153" t="s">
        <v>494</v>
      </c>
      <c r="E301" s="153" t="s">
        <v>495</v>
      </c>
      <c r="F301" s="153" t="s">
        <v>149</v>
      </c>
      <c r="G301" s="153"/>
    </row>
    <row r="302" spans="1:7" ht="12.75" customHeight="1">
      <c r="A302" s="147"/>
      <c r="B302" s="152" t="s">
        <v>496</v>
      </c>
      <c r="C302" s="153">
        <v>58</v>
      </c>
      <c r="D302" s="153" t="s">
        <v>461</v>
      </c>
      <c r="E302" s="153" t="s">
        <v>497</v>
      </c>
      <c r="F302" s="153" t="s">
        <v>498</v>
      </c>
      <c r="G302" s="153"/>
    </row>
    <row r="303" spans="1:7" s="151" customFormat="1" ht="12.75" customHeight="1">
      <c r="A303" s="148" t="s">
        <v>499</v>
      </c>
      <c r="B303" s="149"/>
      <c r="C303" s="150"/>
      <c r="D303" s="150"/>
      <c r="E303" s="150"/>
      <c r="F303" s="150"/>
      <c r="G303" s="150"/>
    </row>
    <row r="304" spans="1:7" ht="12.75" customHeight="1">
      <c r="A304" s="147"/>
      <c r="B304" s="152" t="s">
        <v>500</v>
      </c>
      <c r="C304" s="153" t="s">
        <v>82</v>
      </c>
      <c r="D304" s="153" t="s">
        <v>443</v>
      </c>
      <c r="E304" s="153" t="s">
        <v>444</v>
      </c>
      <c r="F304" s="153" t="s">
        <v>115</v>
      </c>
      <c r="G304" s="153"/>
    </row>
    <row r="305" spans="1:7" s="151" customFormat="1" ht="12.75" customHeight="1">
      <c r="A305" s="148" t="s">
        <v>501</v>
      </c>
      <c r="B305" s="149"/>
      <c r="C305" s="150"/>
      <c r="D305" s="150"/>
      <c r="E305" s="150"/>
      <c r="F305" s="150"/>
      <c r="G305" s="150"/>
    </row>
    <row r="306" spans="1:7" ht="12.75" customHeight="1">
      <c r="A306" s="147"/>
      <c r="B306" s="152">
        <v>44</v>
      </c>
      <c r="C306" s="153" t="s">
        <v>82</v>
      </c>
      <c r="D306" s="153" t="s">
        <v>502</v>
      </c>
      <c r="E306" s="153" t="s">
        <v>503</v>
      </c>
      <c r="F306" s="153" t="s">
        <v>504</v>
      </c>
      <c r="G306" s="153"/>
    </row>
    <row r="307" spans="1:7" ht="12.75" customHeight="1">
      <c r="A307" s="147"/>
      <c r="B307" s="152" t="s">
        <v>505</v>
      </c>
      <c r="C307" s="153" t="s">
        <v>82</v>
      </c>
      <c r="D307" s="153" t="s">
        <v>307</v>
      </c>
      <c r="E307" s="153" t="s">
        <v>506</v>
      </c>
      <c r="F307" s="153" t="s">
        <v>470</v>
      </c>
      <c r="G307" s="153"/>
    </row>
    <row r="308" spans="1:7" ht="12.75" customHeight="1">
      <c r="A308" s="147"/>
      <c r="B308" s="152" t="s">
        <v>507</v>
      </c>
      <c r="C308" s="153" t="s">
        <v>82</v>
      </c>
      <c r="D308" s="153" t="s">
        <v>508</v>
      </c>
      <c r="E308" s="153" t="s">
        <v>509</v>
      </c>
      <c r="F308" s="153" t="s">
        <v>315</v>
      </c>
      <c r="G308" s="153"/>
    </row>
    <row r="309" spans="1:7" ht="12.75" customHeight="1">
      <c r="A309" s="147"/>
      <c r="B309" s="152" t="s">
        <v>510</v>
      </c>
      <c r="C309" s="153" t="s">
        <v>82</v>
      </c>
      <c r="D309" s="153" t="s">
        <v>508</v>
      </c>
      <c r="E309" s="153" t="s">
        <v>509</v>
      </c>
      <c r="F309" s="153" t="s">
        <v>315</v>
      </c>
      <c r="G309" s="153"/>
    </row>
    <row r="310" spans="1:7" ht="12.75" customHeight="1">
      <c r="A310" s="147"/>
      <c r="B310" s="152" t="s">
        <v>511</v>
      </c>
      <c r="C310" s="153" t="s">
        <v>82</v>
      </c>
      <c r="D310" s="153" t="s">
        <v>508</v>
      </c>
      <c r="E310" s="153" t="s">
        <v>509</v>
      </c>
      <c r="F310" s="153" t="s">
        <v>315</v>
      </c>
      <c r="G310" s="153"/>
    </row>
    <row r="311" spans="1:7" ht="12.75">
      <c r="A311" s="147"/>
      <c r="B311" s="152" t="s">
        <v>512</v>
      </c>
      <c r="C311" s="153" t="s">
        <v>82</v>
      </c>
      <c r="D311" s="153" t="s">
        <v>508</v>
      </c>
      <c r="E311" s="153" t="s">
        <v>509</v>
      </c>
      <c r="F311" s="153" t="s">
        <v>315</v>
      </c>
      <c r="G311" s="153"/>
    </row>
    <row r="312" spans="1:7" ht="12.75" customHeight="1">
      <c r="A312" s="147"/>
      <c r="B312" s="152" t="s">
        <v>513</v>
      </c>
      <c r="C312" s="153" t="s">
        <v>82</v>
      </c>
      <c r="D312" s="153" t="s">
        <v>514</v>
      </c>
      <c r="E312" s="153" t="s">
        <v>515</v>
      </c>
      <c r="F312" s="153" t="s">
        <v>516</v>
      </c>
      <c r="G312" s="153"/>
    </row>
    <row r="313" spans="1:7" ht="12.75" customHeight="1">
      <c r="A313" s="147"/>
      <c r="B313" s="152" t="s">
        <v>517</v>
      </c>
      <c r="C313" s="153" t="s">
        <v>82</v>
      </c>
      <c r="D313" s="153" t="s">
        <v>508</v>
      </c>
      <c r="E313" s="153" t="s">
        <v>509</v>
      </c>
      <c r="F313" s="153" t="s">
        <v>315</v>
      </c>
      <c r="G313" s="153"/>
    </row>
    <row r="314" spans="1:7" ht="12.75" customHeight="1">
      <c r="A314" s="147"/>
      <c r="B314" s="152" t="s">
        <v>518</v>
      </c>
      <c r="C314" s="153" t="s">
        <v>82</v>
      </c>
      <c r="D314" s="153" t="s">
        <v>508</v>
      </c>
      <c r="E314" s="153" t="s">
        <v>509</v>
      </c>
      <c r="F314" s="153" t="s">
        <v>315</v>
      </c>
      <c r="G314" s="153"/>
    </row>
    <row r="315" spans="1:7" ht="12.75" customHeight="1">
      <c r="A315" s="147"/>
      <c r="B315" s="152" t="s">
        <v>519</v>
      </c>
      <c r="C315" s="153" t="s">
        <v>82</v>
      </c>
      <c r="D315" s="153" t="s">
        <v>508</v>
      </c>
      <c r="E315" s="153" t="s">
        <v>509</v>
      </c>
      <c r="F315" s="153" t="s">
        <v>315</v>
      </c>
      <c r="G315" s="153"/>
    </row>
    <row r="316" spans="1:7" ht="12.75">
      <c r="A316" s="147"/>
      <c r="B316" s="152" t="s">
        <v>520</v>
      </c>
      <c r="C316" s="153" t="s">
        <v>82</v>
      </c>
      <c r="D316" s="153" t="s">
        <v>508</v>
      </c>
      <c r="E316" s="153" t="s">
        <v>509</v>
      </c>
      <c r="F316" s="153" t="s">
        <v>315</v>
      </c>
      <c r="G316" s="153"/>
    </row>
    <row r="317" spans="1:7" ht="12.75" customHeight="1">
      <c r="A317" s="147"/>
      <c r="B317" s="152" t="s">
        <v>521</v>
      </c>
      <c r="C317" s="153" t="s">
        <v>82</v>
      </c>
      <c r="D317" s="153" t="s">
        <v>502</v>
      </c>
      <c r="E317" s="153" t="s">
        <v>503</v>
      </c>
      <c r="F317" s="153" t="s">
        <v>504</v>
      </c>
      <c r="G317" s="153"/>
    </row>
    <row r="318" spans="1:7" ht="12.75" customHeight="1">
      <c r="A318" s="147"/>
      <c r="B318" s="152" t="s">
        <v>522</v>
      </c>
      <c r="C318" s="153" t="s">
        <v>82</v>
      </c>
      <c r="D318" s="153" t="s">
        <v>307</v>
      </c>
      <c r="E318" s="153" t="s">
        <v>506</v>
      </c>
      <c r="F318" s="153" t="s">
        <v>470</v>
      </c>
      <c r="G318" s="153"/>
    </row>
    <row r="319" spans="1:7" ht="12.75" customHeight="1">
      <c r="A319" s="147"/>
      <c r="B319" s="152" t="s">
        <v>523</v>
      </c>
      <c r="C319" s="153" t="s">
        <v>82</v>
      </c>
      <c r="D319" s="153" t="s">
        <v>514</v>
      </c>
      <c r="E319" s="153" t="s">
        <v>515</v>
      </c>
      <c r="F319" s="153" t="s">
        <v>516</v>
      </c>
      <c r="G319" s="153"/>
    </row>
    <row r="320" spans="1:7" s="151" customFormat="1" ht="12.75" customHeight="1">
      <c r="A320" s="148" t="s">
        <v>524</v>
      </c>
      <c r="B320" s="149"/>
      <c r="C320" s="150"/>
      <c r="D320" s="150"/>
      <c r="E320" s="150"/>
      <c r="F320" s="150"/>
      <c r="G320" s="150"/>
    </row>
    <row r="321" spans="1:7" ht="12.75" customHeight="1">
      <c r="A321" s="147"/>
      <c r="B321" s="152" t="s">
        <v>525</v>
      </c>
      <c r="C321" s="153">
        <v>24</v>
      </c>
      <c r="D321" s="153" t="s">
        <v>315</v>
      </c>
      <c r="E321" s="153" t="s">
        <v>484</v>
      </c>
      <c r="F321" s="153" t="s">
        <v>526</v>
      </c>
      <c r="G321" s="153"/>
    </row>
    <row r="322" spans="1:7" ht="12.75" customHeight="1">
      <c r="A322" s="147"/>
      <c r="B322" s="152" t="s">
        <v>527</v>
      </c>
      <c r="C322" s="153">
        <v>29</v>
      </c>
      <c r="D322" s="153" t="s">
        <v>528</v>
      </c>
      <c r="E322" s="153" t="s">
        <v>529</v>
      </c>
      <c r="F322" s="153" t="s">
        <v>530</v>
      </c>
      <c r="G322" s="153"/>
    </row>
    <row r="323" ht="12.75">
      <c r="A323" s="145" t="s">
        <v>187</v>
      </c>
    </row>
    <row r="324" spans="1:7" s="141" customFormat="1" ht="12.75">
      <c r="A324" s="147"/>
      <c r="B324" s="139" t="s">
        <v>79</v>
      </c>
      <c r="C324" s="140" t="s">
        <v>130</v>
      </c>
      <c r="D324" s="140" t="s">
        <v>69</v>
      </c>
      <c r="E324" s="140" t="s">
        <v>70</v>
      </c>
      <c r="F324" s="140" t="s">
        <v>131</v>
      </c>
      <c r="G324" s="140"/>
    </row>
    <row r="325" spans="1:7" s="141" customFormat="1" ht="63.75">
      <c r="A325" s="147"/>
      <c r="B325" s="139" t="s">
        <v>72</v>
      </c>
      <c r="C325" s="140" t="s">
        <v>73</v>
      </c>
      <c r="D325" s="140" t="s">
        <v>74</v>
      </c>
      <c r="E325" s="140" t="s">
        <v>75</v>
      </c>
      <c r="F325" s="140" t="s">
        <v>132</v>
      </c>
      <c r="G325" s="140" t="s">
        <v>133</v>
      </c>
    </row>
    <row r="326" spans="1:7" s="151" customFormat="1" ht="12.75" customHeight="1">
      <c r="A326" s="148" t="s">
        <v>531</v>
      </c>
      <c r="B326" s="149"/>
      <c r="C326" s="150"/>
      <c r="D326" s="150"/>
      <c r="E326" s="150"/>
      <c r="F326" s="150"/>
      <c r="G326" s="150"/>
    </row>
    <row r="327" spans="1:7" ht="51">
      <c r="A327" s="147"/>
      <c r="B327" s="152" t="s">
        <v>532</v>
      </c>
      <c r="C327" s="153" t="s">
        <v>82</v>
      </c>
      <c r="D327" s="153" t="s">
        <v>533</v>
      </c>
      <c r="E327" s="153" t="s">
        <v>155</v>
      </c>
      <c r="F327" s="153" t="s">
        <v>192</v>
      </c>
      <c r="G327" s="153" t="s">
        <v>534</v>
      </c>
    </row>
    <row r="328" spans="1:7" ht="51">
      <c r="A328" s="147"/>
      <c r="B328" s="152" t="s">
        <v>535</v>
      </c>
      <c r="C328" s="153" t="s">
        <v>82</v>
      </c>
      <c r="D328" s="153" t="s">
        <v>292</v>
      </c>
      <c r="E328" s="153" t="s">
        <v>262</v>
      </c>
      <c r="F328" s="153" t="s">
        <v>536</v>
      </c>
      <c r="G328" s="153" t="s">
        <v>303</v>
      </c>
    </row>
    <row r="329" spans="1:7" ht="51">
      <c r="A329" s="147"/>
      <c r="B329" s="152" t="s">
        <v>537</v>
      </c>
      <c r="C329" s="153" t="s">
        <v>82</v>
      </c>
      <c r="D329" s="153" t="s">
        <v>454</v>
      </c>
      <c r="E329" s="153" t="s">
        <v>262</v>
      </c>
      <c r="F329" s="153" t="s">
        <v>538</v>
      </c>
      <c r="G329" s="153" t="s">
        <v>242</v>
      </c>
    </row>
    <row r="330" spans="1:7" s="151" customFormat="1" ht="12.75" customHeight="1">
      <c r="A330" s="148" t="s">
        <v>539</v>
      </c>
      <c r="B330" s="149"/>
      <c r="C330" s="150"/>
      <c r="D330" s="150"/>
      <c r="E330" s="150"/>
      <c r="F330" s="150"/>
      <c r="G330" s="150"/>
    </row>
    <row r="331" spans="1:7" ht="51">
      <c r="A331" s="147"/>
      <c r="B331" s="152" t="s">
        <v>540</v>
      </c>
      <c r="C331" s="153" t="s">
        <v>82</v>
      </c>
      <c r="D331" s="153" t="s">
        <v>154</v>
      </c>
      <c r="E331" s="153" t="s">
        <v>541</v>
      </c>
      <c r="F331" s="153" t="s">
        <v>234</v>
      </c>
      <c r="G331" s="153" t="s">
        <v>90</v>
      </c>
    </row>
    <row r="332" spans="1:7" ht="51">
      <c r="A332" s="147"/>
      <c r="B332" s="152" t="s">
        <v>542</v>
      </c>
      <c r="C332" s="153" t="s">
        <v>82</v>
      </c>
      <c r="D332" s="153" t="s">
        <v>543</v>
      </c>
      <c r="E332" s="153" t="s">
        <v>544</v>
      </c>
      <c r="F332" s="153" t="s">
        <v>262</v>
      </c>
      <c r="G332" s="153" t="s">
        <v>545</v>
      </c>
    </row>
    <row r="333" spans="1:7" ht="51">
      <c r="A333" s="147"/>
      <c r="B333" s="152" t="s">
        <v>546</v>
      </c>
      <c r="C333" s="153" t="s">
        <v>82</v>
      </c>
      <c r="D333" s="153" t="s">
        <v>154</v>
      </c>
      <c r="E333" s="153" t="s">
        <v>541</v>
      </c>
      <c r="F333" s="153" t="s">
        <v>234</v>
      </c>
      <c r="G333" s="153" t="s">
        <v>90</v>
      </c>
    </row>
    <row r="334" spans="1:7" ht="51">
      <c r="A334" s="147"/>
      <c r="B334" s="152" t="s">
        <v>547</v>
      </c>
      <c r="C334" s="153" t="s">
        <v>82</v>
      </c>
      <c r="D334" s="153" t="s">
        <v>543</v>
      </c>
      <c r="E334" s="153" t="s">
        <v>544</v>
      </c>
      <c r="F334" s="153" t="s">
        <v>262</v>
      </c>
      <c r="G334" s="153" t="s">
        <v>545</v>
      </c>
    </row>
    <row r="335" spans="1:7" ht="51">
      <c r="A335" s="147"/>
      <c r="B335" s="152" t="s">
        <v>548</v>
      </c>
      <c r="C335" s="153" t="s">
        <v>82</v>
      </c>
      <c r="D335" s="153" t="s">
        <v>549</v>
      </c>
      <c r="E335" s="153" t="s">
        <v>550</v>
      </c>
      <c r="F335" s="153" t="s">
        <v>551</v>
      </c>
      <c r="G335" s="153" t="s">
        <v>552</v>
      </c>
    </row>
    <row r="336" spans="1:7" ht="51">
      <c r="A336" s="147"/>
      <c r="B336" s="152" t="s">
        <v>553</v>
      </c>
      <c r="C336" s="153" t="s">
        <v>82</v>
      </c>
      <c r="D336" s="153" t="s">
        <v>549</v>
      </c>
      <c r="E336" s="153" t="s">
        <v>550</v>
      </c>
      <c r="F336" s="153" t="s">
        <v>551</v>
      </c>
      <c r="G336" s="153" t="s">
        <v>552</v>
      </c>
    </row>
    <row r="337" spans="1:7" ht="51">
      <c r="A337" s="147"/>
      <c r="B337" s="152" t="s">
        <v>554</v>
      </c>
      <c r="C337" s="153" t="s">
        <v>82</v>
      </c>
      <c r="D337" s="153" t="s">
        <v>190</v>
      </c>
      <c r="E337" s="153" t="s">
        <v>252</v>
      </c>
      <c r="F337" s="153" t="s">
        <v>140</v>
      </c>
      <c r="G337" s="153" t="s">
        <v>242</v>
      </c>
    </row>
    <row r="338" spans="1:7" ht="51">
      <c r="A338" s="147"/>
      <c r="B338" s="152" t="s">
        <v>555</v>
      </c>
      <c r="C338" s="153" t="s">
        <v>82</v>
      </c>
      <c r="D338" s="153" t="s">
        <v>190</v>
      </c>
      <c r="E338" s="153" t="s">
        <v>252</v>
      </c>
      <c r="F338" s="153" t="s">
        <v>140</v>
      </c>
      <c r="G338" s="153" t="s">
        <v>242</v>
      </c>
    </row>
    <row r="339" spans="1:7" ht="51">
      <c r="A339" s="147"/>
      <c r="B339" s="152" t="s">
        <v>556</v>
      </c>
      <c r="C339" s="153" t="s">
        <v>82</v>
      </c>
      <c r="D339" s="153" t="s">
        <v>557</v>
      </c>
      <c r="E339" s="153" t="s">
        <v>550</v>
      </c>
      <c r="F339" s="153" t="s">
        <v>140</v>
      </c>
      <c r="G339" s="153" t="s">
        <v>416</v>
      </c>
    </row>
    <row r="340" spans="1:7" ht="51">
      <c r="A340" s="147"/>
      <c r="B340" s="152" t="s">
        <v>558</v>
      </c>
      <c r="C340" s="153" t="s">
        <v>82</v>
      </c>
      <c r="D340" s="153" t="s">
        <v>557</v>
      </c>
      <c r="E340" s="153" t="s">
        <v>550</v>
      </c>
      <c r="F340" s="153" t="s">
        <v>140</v>
      </c>
      <c r="G340" s="153" t="s">
        <v>416</v>
      </c>
    </row>
    <row r="341" spans="1:7" ht="51">
      <c r="A341" s="147"/>
      <c r="B341" s="152" t="s">
        <v>559</v>
      </c>
      <c r="C341" s="153" t="s">
        <v>560</v>
      </c>
      <c r="D341" s="153" t="s">
        <v>561</v>
      </c>
      <c r="E341" s="153" t="s">
        <v>241</v>
      </c>
      <c r="F341" s="153" t="s">
        <v>550</v>
      </c>
      <c r="G341" s="153" t="s">
        <v>562</v>
      </c>
    </row>
    <row r="342" ht="12.75">
      <c r="A342" s="145" t="s">
        <v>129</v>
      </c>
    </row>
    <row r="343" spans="1:7" s="141" customFormat="1" ht="12.75">
      <c r="A343" s="147"/>
      <c r="B343" s="139" t="s">
        <v>79</v>
      </c>
      <c r="C343" s="140" t="s">
        <v>130</v>
      </c>
      <c r="D343" s="140" t="s">
        <v>69</v>
      </c>
      <c r="E343" s="140" t="s">
        <v>70</v>
      </c>
      <c r="F343" s="140" t="s">
        <v>131</v>
      </c>
      <c r="G343" s="140"/>
    </row>
    <row r="344" spans="1:7" s="141" customFormat="1" ht="63.75">
      <c r="A344" s="147"/>
      <c r="B344" s="139" t="s">
        <v>72</v>
      </c>
      <c r="C344" s="140" t="s">
        <v>73</v>
      </c>
      <c r="D344" s="140" t="s">
        <v>74</v>
      </c>
      <c r="E344" s="140" t="s">
        <v>75</v>
      </c>
      <c r="F344" s="140" t="s">
        <v>132</v>
      </c>
      <c r="G344" s="140" t="s">
        <v>133</v>
      </c>
    </row>
    <row r="345" spans="1:7" s="151" customFormat="1" ht="12.75" customHeight="1">
      <c r="A345" s="148" t="s">
        <v>141</v>
      </c>
      <c r="B345" s="149"/>
      <c r="C345" s="150"/>
      <c r="D345" s="150"/>
      <c r="E345" s="150"/>
      <c r="F345" s="150"/>
      <c r="G345" s="150"/>
    </row>
    <row r="346" spans="1:7" ht="51">
      <c r="A346" s="147"/>
      <c r="B346" s="152" t="s">
        <v>542</v>
      </c>
      <c r="C346" s="153" t="s">
        <v>82</v>
      </c>
      <c r="D346" s="153" t="s">
        <v>543</v>
      </c>
      <c r="E346" s="153" t="s">
        <v>563</v>
      </c>
      <c r="F346" s="153" t="s">
        <v>564</v>
      </c>
      <c r="G346" s="153" t="s">
        <v>545</v>
      </c>
    </row>
    <row r="347" spans="1:7" ht="51">
      <c r="A347" s="147"/>
      <c r="B347" s="152" t="s">
        <v>547</v>
      </c>
      <c r="C347" s="153" t="s">
        <v>82</v>
      </c>
      <c r="D347" s="153" t="s">
        <v>543</v>
      </c>
      <c r="E347" s="153" t="s">
        <v>563</v>
      </c>
      <c r="F347" s="153" t="s">
        <v>564</v>
      </c>
      <c r="G347" s="153" t="s">
        <v>545</v>
      </c>
    </row>
    <row r="348" spans="1:7" ht="51">
      <c r="A348" s="147"/>
      <c r="B348" s="152" t="s">
        <v>565</v>
      </c>
      <c r="C348" s="153" t="s">
        <v>425</v>
      </c>
      <c r="D348" s="153" t="s">
        <v>566</v>
      </c>
      <c r="E348" s="153" t="s">
        <v>567</v>
      </c>
      <c r="F348" s="153" t="s">
        <v>139</v>
      </c>
      <c r="G348" s="153" t="s">
        <v>568</v>
      </c>
    </row>
    <row r="349" ht="12.75">
      <c r="A349" s="145" t="s">
        <v>187</v>
      </c>
    </row>
    <row r="350" spans="1:7" s="141" customFormat="1" ht="12.75">
      <c r="A350" s="147"/>
      <c r="B350" s="139" t="s">
        <v>79</v>
      </c>
      <c r="C350" s="140" t="s">
        <v>130</v>
      </c>
      <c r="D350" s="140" t="s">
        <v>69</v>
      </c>
      <c r="E350" s="140" t="s">
        <v>70</v>
      </c>
      <c r="F350" s="140" t="s">
        <v>131</v>
      </c>
      <c r="G350" s="140"/>
    </row>
    <row r="351" spans="1:7" s="141" customFormat="1" ht="63.75">
      <c r="A351" s="147"/>
      <c r="B351" s="139" t="s">
        <v>72</v>
      </c>
      <c r="C351" s="140" t="s">
        <v>73</v>
      </c>
      <c r="D351" s="140" t="s">
        <v>74</v>
      </c>
      <c r="E351" s="140" t="s">
        <v>75</v>
      </c>
      <c r="F351" s="140" t="s">
        <v>132</v>
      </c>
      <c r="G351" s="140" t="s">
        <v>133</v>
      </c>
    </row>
    <row r="352" spans="1:7" s="151" customFormat="1" ht="12.75" customHeight="1">
      <c r="A352" s="148" t="s">
        <v>569</v>
      </c>
      <c r="B352" s="149"/>
      <c r="C352" s="150"/>
      <c r="D352" s="150"/>
      <c r="E352" s="150"/>
      <c r="F352" s="150"/>
      <c r="G352" s="150"/>
    </row>
    <row r="353" spans="1:7" ht="51">
      <c r="A353" s="147"/>
      <c r="B353" s="152" t="s">
        <v>570</v>
      </c>
      <c r="C353" s="153" t="s">
        <v>82</v>
      </c>
      <c r="D353" s="153" t="s">
        <v>190</v>
      </c>
      <c r="E353" s="153" t="s">
        <v>571</v>
      </c>
      <c r="F353" s="153" t="s">
        <v>252</v>
      </c>
      <c r="G353" s="153" t="s">
        <v>90</v>
      </c>
    </row>
    <row r="354" spans="1:7" s="151" customFormat="1" ht="12.75" customHeight="1">
      <c r="A354" s="148" t="s">
        <v>572</v>
      </c>
      <c r="B354" s="149"/>
      <c r="C354" s="150"/>
      <c r="D354" s="150"/>
      <c r="E354" s="150"/>
      <c r="F354" s="150"/>
      <c r="G354" s="150"/>
    </row>
    <row r="355" spans="1:7" ht="51">
      <c r="A355" s="147"/>
      <c r="B355" s="152" t="s">
        <v>573</v>
      </c>
      <c r="C355" s="153" t="s">
        <v>82</v>
      </c>
      <c r="D355" s="153" t="s">
        <v>574</v>
      </c>
      <c r="E355" s="153" t="s">
        <v>575</v>
      </c>
      <c r="F355" s="153" t="s">
        <v>538</v>
      </c>
      <c r="G355" s="153" t="s">
        <v>576</v>
      </c>
    </row>
    <row r="356" spans="1:7" s="151" customFormat="1" ht="12.75" customHeight="1">
      <c r="A356" s="148" t="s">
        <v>577</v>
      </c>
      <c r="B356" s="149"/>
      <c r="C356" s="150"/>
      <c r="D356" s="150"/>
      <c r="E356" s="150"/>
      <c r="F356" s="150"/>
      <c r="G356" s="150"/>
    </row>
    <row r="357" spans="2:7" ht="51">
      <c r="B357" s="152" t="s">
        <v>578</v>
      </c>
      <c r="C357" s="153" t="s">
        <v>82</v>
      </c>
      <c r="D357" s="153" t="s">
        <v>118</v>
      </c>
      <c r="E357" s="153" t="s">
        <v>579</v>
      </c>
      <c r="F357" s="153" t="s">
        <v>538</v>
      </c>
      <c r="G357" s="153" t="s">
        <v>576</v>
      </c>
    </row>
    <row r="358" spans="2:7" ht="51">
      <c r="B358" s="152" t="s">
        <v>580</v>
      </c>
      <c r="C358" s="153" t="s">
        <v>82</v>
      </c>
      <c r="D358" s="153" t="s">
        <v>118</v>
      </c>
      <c r="E358" s="153" t="s">
        <v>579</v>
      </c>
      <c r="F358" s="153" t="s">
        <v>538</v>
      </c>
      <c r="G358" s="153" t="s">
        <v>576</v>
      </c>
    </row>
    <row r="359" spans="1:2" s="156" customFormat="1" ht="17.25">
      <c r="A359" s="142" t="s">
        <v>581</v>
      </c>
      <c r="B359" s="155"/>
    </row>
    <row r="360" ht="12.75">
      <c r="A360" s="145" t="s">
        <v>187</v>
      </c>
    </row>
    <row r="361" spans="1:7" s="141" customFormat="1" ht="12.75">
      <c r="A361" s="147"/>
      <c r="B361" s="139" t="s">
        <v>79</v>
      </c>
      <c r="C361" s="140" t="s">
        <v>130</v>
      </c>
      <c r="D361" s="140" t="s">
        <v>69</v>
      </c>
      <c r="E361" s="140" t="s">
        <v>70</v>
      </c>
      <c r="F361" s="140" t="s">
        <v>131</v>
      </c>
      <c r="G361" s="140"/>
    </row>
    <row r="362" spans="1:7" s="141" customFormat="1" ht="63.75">
      <c r="A362" s="147"/>
      <c r="B362" s="139" t="s">
        <v>72</v>
      </c>
      <c r="C362" s="140" t="s">
        <v>73</v>
      </c>
      <c r="D362" s="140" t="s">
        <v>74</v>
      </c>
      <c r="E362" s="140" t="s">
        <v>75</v>
      </c>
      <c r="F362" s="140" t="s">
        <v>132</v>
      </c>
      <c r="G362" s="140" t="s">
        <v>133</v>
      </c>
    </row>
    <row r="363" spans="1:7" s="151" customFormat="1" ht="12.75" customHeight="1">
      <c r="A363" s="148" t="s">
        <v>187</v>
      </c>
      <c r="B363" s="149"/>
      <c r="C363" s="150"/>
      <c r="D363" s="150"/>
      <c r="E363" s="150"/>
      <c r="F363" s="150"/>
      <c r="G363" s="150"/>
    </row>
    <row r="364" spans="1:7" ht="25.5">
      <c r="A364" s="147"/>
      <c r="B364" s="152"/>
      <c r="C364" s="153"/>
      <c r="D364" s="153" t="s">
        <v>582</v>
      </c>
      <c r="E364" s="153" t="s">
        <v>582</v>
      </c>
      <c r="F364" s="153" t="s">
        <v>582</v>
      </c>
      <c r="G364" s="153" t="s">
        <v>582</v>
      </c>
    </row>
    <row r="365" spans="1:7" s="151" customFormat="1" ht="12.75" customHeight="1">
      <c r="A365" s="148" t="s">
        <v>583</v>
      </c>
      <c r="B365" s="149"/>
      <c r="C365" s="150"/>
      <c r="D365" s="150"/>
      <c r="E365" s="150"/>
      <c r="F365" s="150"/>
      <c r="G365" s="150"/>
    </row>
    <row r="366" spans="1:7" ht="51">
      <c r="A366" s="147"/>
      <c r="B366" s="152" t="s">
        <v>584</v>
      </c>
      <c r="C366" s="153" t="s">
        <v>82</v>
      </c>
      <c r="D366" s="153" t="s">
        <v>585</v>
      </c>
      <c r="E366" s="153" t="s">
        <v>586</v>
      </c>
      <c r="F366" s="153" t="s">
        <v>587</v>
      </c>
      <c r="G366" s="153" t="s">
        <v>588</v>
      </c>
    </row>
    <row r="367" spans="1:7" s="151" customFormat="1" ht="12.75" customHeight="1">
      <c r="A367" s="148" t="s">
        <v>589</v>
      </c>
      <c r="B367" s="149"/>
      <c r="C367" s="150"/>
      <c r="D367" s="150"/>
      <c r="E367" s="150"/>
      <c r="F367" s="150"/>
      <c r="G367" s="150"/>
    </row>
    <row r="368" spans="1:7" ht="51">
      <c r="A368" s="147"/>
      <c r="B368" s="152" t="s">
        <v>590</v>
      </c>
      <c r="C368" s="153" t="s">
        <v>560</v>
      </c>
      <c r="D368" s="153" t="s">
        <v>591</v>
      </c>
      <c r="E368" s="153" t="s">
        <v>494</v>
      </c>
      <c r="F368" s="153" t="s">
        <v>592</v>
      </c>
      <c r="G368" s="153" t="s">
        <v>534</v>
      </c>
    </row>
    <row r="369" spans="2:7" ht="51">
      <c r="B369" s="152" t="s">
        <v>593</v>
      </c>
      <c r="C369" s="153" t="s">
        <v>82</v>
      </c>
      <c r="D369" s="153" t="s">
        <v>594</v>
      </c>
      <c r="E369" s="153" t="s">
        <v>167</v>
      </c>
      <c r="F369" s="153" t="s">
        <v>420</v>
      </c>
      <c r="G369" s="153" t="s">
        <v>242</v>
      </c>
    </row>
    <row r="370" spans="2:7" ht="51">
      <c r="B370" s="152" t="s">
        <v>595</v>
      </c>
      <c r="C370" s="153" t="s">
        <v>596</v>
      </c>
      <c r="D370" s="153" t="s">
        <v>597</v>
      </c>
      <c r="E370" s="153" t="s">
        <v>598</v>
      </c>
      <c r="F370" s="153" t="s">
        <v>599</v>
      </c>
      <c r="G370" s="153" t="s">
        <v>534</v>
      </c>
    </row>
    <row r="371" spans="2:7" ht="51">
      <c r="B371" s="152" t="s">
        <v>600</v>
      </c>
      <c r="C371" s="153" t="s">
        <v>82</v>
      </c>
      <c r="D371" s="153" t="s">
        <v>594</v>
      </c>
      <c r="E371" s="153" t="s">
        <v>167</v>
      </c>
      <c r="F371" s="153" t="s">
        <v>420</v>
      </c>
      <c r="G371" s="153" t="s">
        <v>242</v>
      </c>
    </row>
    <row r="372" spans="1:2" s="156" customFormat="1" ht="17.25">
      <c r="A372" s="142" t="s">
        <v>601</v>
      </c>
      <c r="B372" s="155"/>
    </row>
    <row r="373" ht="12.75">
      <c r="A373" s="145" t="s">
        <v>78</v>
      </c>
    </row>
    <row r="374" spans="1:7" s="141" customFormat="1" ht="12.75">
      <c r="A374" s="147"/>
      <c r="B374" s="139" t="s">
        <v>79</v>
      </c>
      <c r="C374" s="140" t="s">
        <v>68</v>
      </c>
      <c r="D374" s="140" t="s">
        <v>69</v>
      </c>
      <c r="E374" s="140" t="s">
        <v>70</v>
      </c>
      <c r="F374" s="140" t="s">
        <v>71</v>
      </c>
      <c r="G374" s="140"/>
    </row>
    <row r="375" spans="1:7" s="141" customFormat="1" ht="12.75" customHeight="1">
      <c r="A375" s="147"/>
      <c r="B375" s="139" t="s">
        <v>72</v>
      </c>
      <c r="C375" s="140" t="s">
        <v>73</v>
      </c>
      <c r="D375" s="140" t="s">
        <v>74</v>
      </c>
      <c r="E375" s="140" t="s">
        <v>75</v>
      </c>
      <c r="F375" s="140" t="s">
        <v>76</v>
      </c>
      <c r="G375" s="140"/>
    </row>
    <row r="376" spans="1:7" s="151" customFormat="1" ht="12.75" customHeight="1">
      <c r="A376" s="148" t="s">
        <v>311</v>
      </c>
      <c r="B376" s="149"/>
      <c r="C376" s="150"/>
      <c r="D376" s="150"/>
      <c r="E376" s="150"/>
      <c r="F376" s="150"/>
      <c r="G376" s="150"/>
    </row>
    <row r="377" spans="1:7" ht="12.75" customHeight="1">
      <c r="A377" s="147"/>
      <c r="B377" s="152" t="s">
        <v>602</v>
      </c>
      <c r="C377" s="153">
        <v>20</v>
      </c>
      <c r="D377" s="153" t="s">
        <v>549</v>
      </c>
      <c r="E377" s="153" t="s">
        <v>603</v>
      </c>
      <c r="F377" s="153" t="s">
        <v>604</v>
      </c>
      <c r="G377" s="153"/>
    </row>
    <row r="378" spans="1:7" ht="12.75" customHeight="1">
      <c r="A378" s="147"/>
      <c r="B378" s="152" t="s">
        <v>605</v>
      </c>
      <c r="C378" s="153">
        <v>20</v>
      </c>
      <c r="D378" s="153" t="s">
        <v>549</v>
      </c>
      <c r="E378" s="153" t="s">
        <v>603</v>
      </c>
      <c r="F378" s="153" t="s">
        <v>604</v>
      </c>
      <c r="G378" s="153"/>
    </row>
    <row r="379" spans="1:7" s="151" customFormat="1" ht="12.75" customHeight="1">
      <c r="A379" s="148" t="s">
        <v>391</v>
      </c>
      <c r="B379" s="149"/>
      <c r="C379" s="150"/>
      <c r="D379" s="150"/>
      <c r="E379" s="150"/>
      <c r="F379" s="150"/>
      <c r="G379" s="150"/>
    </row>
    <row r="380" spans="1:7" ht="12.75" customHeight="1">
      <c r="A380" s="147"/>
      <c r="B380" s="152" t="s">
        <v>606</v>
      </c>
      <c r="C380" s="153">
        <v>20</v>
      </c>
      <c r="D380" s="153" t="s">
        <v>549</v>
      </c>
      <c r="E380" s="153" t="s">
        <v>603</v>
      </c>
      <c r="F380" s="153" t="s">
        <v>607</v>
      </c>
      <c r="G380" s="153"/>
    </row>
    <row r="381" spans="1:7" ht="12.75" customHeight="1">
      <c r="A381" s="147"/>
      <c r="B381" s="152" t="s">
        <v>608</v>
      </c>
      <c r="C381" s="153">
        <v>20</v>
      </c>
      <c r="D381" s="153" t="s">
        <v>549</v>
      </c>
      <c r="E381" s="153" t="s">
        <v>603</v>
      </c>
      <c r="F381" s="153" t="s">
        <v>607</v>
      </c>
      <c r="G381" s="153"/>
    </row>
    <row r="382" ht="12.75">
      <c r="A382" s="145" t="s">
        <v>187</v>
      </c>
    </row>
    <row r="383" spans="1:7" s="151" customFormat="1" ht="12.75" customHeight="1">
      <c r="A383" s="148" t="s">
        <v>609</v>
      </c>
      <c r="B383" s="149"/>
      <c r="C383" s="150"/>
      <c r="D383" s="150"/>
      <c r="E383" s="150"/>
      <c r="F383" s="150"/>
      <c r="G383" s="150"/>
    </row>
    <row r="384" spans="1:7" ht="51">
      <c r="A384" s="147"/>
      <c r="B384" s="152" t="s">
        <v>610</v>
      </c>
      <c r="C384" s="153" t="s">
        <v>82</v>
      </c>
      <c r="D384" s="153" t="s">
        <v>611</v>
      </c>
      <c r="E384" s="153" t="s">
        <v>292</v>
      </c>
      <c r="F384" s="153" t="s">
        <v>612</v>
      </c>
      <c r="G384" s="153" t="s">
        <v>232</v>
      </c>
    </row>
    <row r="385" spans="1:7" ht="51">
      <c r="A385" s="147"/>
      <c r="B385" s="152" t="s">
        <v>613</v>
      </c>
      <c r="C385" s="153" t="s">
        <v>82</v>
      </c>
      <c r="D385" s="153" t="s">
        <v>611</v>
      </c>
      <c r="E385" s="153" t="s">
        <v>614</v>
      </c>
      <c r="F385" s="153" t="s">
        <v>192</v>
      </c>
      <c r="G385" s="153" t="s">
        <v>146</v>
      </c>
    </row>
    <row r="386" spans="1:7" ht="51">
      <c r="A386" s="147"/>
      <c r="B386" s="152" t="s">
        <v>615</v>
      </c>
      <c r="C386" s="153" t="s">
        <v>82</v>
      </c>
      <c r="D386" s="153" t="s">
        <v>611</v>
      </c>
      <c r="E386" s="153" t="s">
        <v>409</v>
      </c>
      <c r="F386" s="153" t="s">
        <v>538</v>
      </c>
      <c r="G386" s="153" t="s">
        <v>251</v>
      </c>
    </row>
    <row r="387" spans="1:7" ht="51">
      <c r="A387" s="147"/>
      <c r="B387" s="152" t="s">
        <v>616</v>
      </c>
      <c r="C387" s="153" t="s">
        <v>82</v>
      </c>
      <c r="D387" s="153" t="s">
        <v>611</v>
      </c>
      <c r="E387" s="153" t="s">
        <v>292</v>
      </c>
      <c r="F387" s="153" t="s">
        <v>612</v>
      </c>
      <c r="G387" s="153" t="s">
        <v>232</v>
      </c>
    </row>
    <row r="388" spans="1:7" ht="51">
      <c r="A388" s="147"/>
      <c r="B388" s="152" t="s">
        <v>617</v>
      </c>
      <c r="C388" s="153" t="s">
        <v>82</v>
      </c>
      <c r="D388" s="153" t="s">
        <v>611</v>
      </c>
      <c r="E388" s="153" t="s">
        <v>614</v>
      </c>
      <c r="F388" s="153" t="s">
        <v>192</v>
      </c>
      <c r="G388" s="153" t="s">
        <v>146</v>
      </c>
    </row>
    <row r="389" spans="1:7" ht="51">
      <c r="A389" s="147"/>
      <c r="B389" s="152" t="s">
        <v>618</v>
      </c>
      <c r="C389" s="153" t="s">
        <v>82</v>
      </c>
      <c r="D389" s="153" t="s">
        <v>611</v>
      </c>
      <c r="E389" s="153" t="s">
        <v>409</v>
      </c>
      <c r="F389" s="153" t="s">
        <v>538</v>
      </c>
      <c r="G389" s="153" t="s">
        <v>251</v>
      </c>
    </row>
    <row r="390" spans="1:7" ht="51">
      <c r="A390" s="147"/>
      <c r="B390" s="152" t="s">
        <v>619</v>
      </c>
      <c r="C390" s="153" t="s">
        <v>82</v>
      </c>
      <c r="D390" s="153" t="s">
        <v>611</v>
      </c>
      <c r="E390" s="153" t="s">
        <v>292</v>
      </c>
      <c r="F390" s="153" t="s">
        <v>612</v>
      </c>
      <c r="G390" s="153" t="s">
        <v>232</v>
      </c>
    </row>
    <row r="391" spans="1:7" ht="51">
      <c r="A391" s="147"/>
      <c r="B391" s="152" t="s">
        <v>620</v>
      </c>
      <c r="C391" s="153" t="s">
        <v>82</v>
      </c>
      <c r="D391" s="153" t="s">
        <v>611</v>
      </c>
      <c r="E391" s="153" t="s">
        <v>614</v>
      </c>
      <c r="F391" s="153" t="s">
        <v>192</v>
      </c>
      <c r="G391" s="153" t="s">
        <v>146</v>
      </c>
    </row>
    <row r="392" spans="1:7" ht="51">
      <c r="A392" s="147"/>
      <c r="B392" s="152" t="s">
        <v>621</v>
      </c>
      <c r="C392" s="153" t="s">
        <v>82</v>
      </c>
      <c r="D392" s="153" t="s">
        <v>611</v>
      </c>
      <c r="E392" s="153" t="s">
        <v>409</v>
      </c>
      <c r="F392" s="153" t="s">
        <v>538</v>
      </c>
      <c r="G392" s="153" t="s">
        <v>251</v>
      </c>
    </row>
    <row r="393" spans="1:7" ht="51">
      <c r="A393" s="147"/>
      <c r="B393" s="152" t="s">
        <v>622</v>
      </c>
      <c r="C393" s="153" t="s">
        <v>82</v>
      </c>
      <c r="D393" s="153" t="s">
        <v>582</v>
      </c>
      <c r="E393" s="153" t="s">
        <v>263</v>
      </c>
      <c r="F393" s="153" t="s">
        <v>415</v>
      </c>
      <c r="G393" s="153" t="s">
        <v>562</v>
      </c>
    </row>
    <row r="394" spans="1:7" ht="51">
      <c r="A394" s="147"/>
      <c r="B394" s="152" t="s">
        <v>623</v>
      </c>
      <c r="C394" s="153" t="s">
        <v>82</v>
      </c>
      <c r="D394" s="153" t="s">
        <v>582</v>
      </c>
      <c r="E394" s="153" t="s">
        <v>263</v>
      </c>
      <c r="F394" s="153" t="s">
        <v>415</v>
      </c>
      <c r="G394" s="153" t="s">
        <v>562</v>
      </c>
    </row>
    <row r="395" spans="1:7" ht="51">
      <c r="A395" s="147"/>
      <c r="B395" s="152" t="s">
        <v>624</v>
      </c>
      <c r="C395" s="153" t="s">
        <v>82</v>
      </c>
      <c r="D395" s="153" t="s">
        <v>582</v>
      </c>
      <c r="E395" s="153" t="s">
        <v>611</v>
      </c>
      <c r="F395" s="153" t="s">
        <v>415</v>
      </c>
      <c r="G395" s="153" t="s">
        <v>562</v>
      </c>
    </row>
    <row r="396" spans="1:7" ht="51">
      <c r="A396" s="147"/>
      <c r="B396" s="152" t="s">
        <v>625</v>
      </c>
      <c r="C396" s="153" t="s">
        <v>82</v>
      </c>
      <c r="D396" s="153" t="s">
        <v>582</v>
      </c>
      <c r="E396" s="153" t="s">
        <v>611</v>
      </c>
      <c r="F396" s="153" t="s">
        <v>415</v>
      </c>
      <c r="G396" s="153" t="s">
        <v>562</v>
      </c>
    </row>
    <row r="397" spans="1:7" ht="51">
      <c r="A397" s="147"/>
      <c r="B397" s="152" t="s">
        <v>626</v>
      </c>
      <c r="C397" s="153" t="s">
        <v>82</v>
      </c>
      <c r="D397" s="153" t="s">
        <v>611</v>
      </c>
      <c r="E397" s="153" t="s">
        <v>239</v>
      </c>
      <c r="F397" s="153" t="s">
        <v>627</v>
      </c>
      <c r="G397" s="153" t="s">
        <v>232</v>
      </c>
    </row>
    <row r="398" spans="1:7" ht="51">
      <c r="A398" s="147"/>
      <c r="B398" s="152" t="s">
        <v>628</v>
      </c>
      <c r="C398" s="153" t="s">
        <v>82</v>
      </c>
      <c r="D398" s="153" t="s">
        <v>611</v>
      </c>
      <c r="E398" s="153" t="s">
        <v>629</v>
      </c>
      <c r="F398" s="153" t="s">
        <v>630</v>
      </c>
      <c r="G398" s="153" t="s">
        <v>146</v>
      </c>
    </row>
    <row r="399" spans="1:7" ht="51">
      <c r="A399" s="147"/>
      <c r="B399" s="152" t="s">
        <v>631</v>
      </c>
      <c r="C399" s="153" t="s">
        <v>82</v>
      </c>
      <c r="D399" s="153" t="s">
        <v>611</v>
      </c>
      <c r="E399" s="153" t="s">
        <v>632</v>
      </c>
      <c r="F399" s="153" t="s">
        <v>633</v>
      </c>
      <c r="G399" s="153" t="s">
        <v>251</v>
      </c>
    </row>
    <row r="400" spans="1:7" ht="51">
      <c r="A400" s="147"/>
      <c r="B400" s="152" t="s">
        <v>634</v>
      </c>
      <c r="C400" s="153" t="s">
        <v>82</v>
      </c>
      <c r="D400" s="153" t="s">
        <v>611</v>
      </c>
      <c r="E400" s="153" t="s">
        <v>219</v>
      </c>
      <c r="F400" s="153" t="s">
        <v>192</v>
      </c>
      <c r="G400" s="153" t="s">
        <v>428</v>
      </c>
    </row>
    <row r="401" spans="1:7" ht="51">
      <c r="A401" s="147"/>
      <c r="B401" s="152" t="s">
        <v>635</v>
      </c>
      <c r="C401" s="153" t="s">
        <v>82</v>
      </c>
      <c r="D401" s="153" t="s">
        <v>611</v>
      </c>
      <c r="E401" s="153" t="s">
        <v>627</v>
      </c>
      <c r="F401" s="153" t="s">
        <v>234</v>
      </c>
      <c r="G401" s="153" t="s">
        <v>568</v>
      </c>
    </row>
    <row r="402" spans="1:7" ht="51">
      <c r="A402" s="147"/>
      <c r="B402" s="152" t="s">
        <v>636</v>
      </c>
      <c r="C402" s="153" t="s">
        <v>82</v>
      </c>
      <c r="D402" s="153" t="s">
        <v>611</v>
      </c>
      <c r="E402" s="153" t="s">
        <v>292</v>
      </c>
      <c r="F402" s="153" t="s">
        <v>612</v>
      </c>
      <c r="G402" s="153" t="s">
        <v>232</v>
      </c>
    </row>
    <row r="403" spans="1:7" ht="51">
      <c r="A403" s="147"/>
      <c r="B403" s="152" t="s">
        <v>637</v>
      </c>
      <c r="C403" s="153" t="s">
        <v>82</v>
      </c>
      <c r="D403" s="153" t="s">
        <v>611</v>
      </c>
      <c r="E403" s="153" t="s">
        <v>614</v>
      </c>
      <c r="F403" s="153" t="s">
        <v>192</v>
      </c>
      <c r="G403" s="153" t="s">
        <v>146</v>
      </c>
    </row>
    <row r="404" spans="1:7" ht="51">
      <c r="A404" s="147"/>
      <c r="B404" s="152" t="s">
        <v>638</v>
      </c>
      <c r="C404" s="153" t="s">
        <v>82</v>
      </c>
      <c r="D404" s="153" t="s">
        <v>611</v>
      </c>
      <c r="E404" s="153" t="s">
        <v>409</v>
      </c>
      <c r="F404" s="153" t="s">
        <v>538</v>
      </c>
      <c r="G404" s="153" t="s">
        <v>251</v>
      </c>
    </row>
    <row r="405" spans="1:7" ht="51">
      <c r="A405" s="147"/>
      <c r="B405" s="152" t="s">
        <v>639</v>
      </c>
      <c r="C405" s="153" t="s">
        <v>82</v>
      </c>
      <c r="D405" s="153" t="s">
        <v>611</v>
      </c>
      <c r="E405" s="153" t="s">
        <v>292</v>
      </c>
      <c r="F405" s="153" t="s">
        <v>612</v>
      </c>
      <c r="G405" s="153" t="s">
        <v>232</v>
      </c>
    </row>
    <row r="406" spans="1:7" ht="51">
      <c r="A406" s="147"/>
      <c r="B406" s="152" t="s">
        <v>640</v>
      </c>
      <c r="C406" s="153" t="s">
        <v>82</v>
      </c>
      <c r="D406" s="153" t="s">
        <v>611</v>
      </c>
      <c r="E406" s="153" t="s">
        <v>614</v>
      </c>
      <c r="F406" s="153" t="s">
        <v>192</v>
      </c>
      <c r="G406" s="153" t="s">
        <v>146</v>
      </c>
    </row>
    <row r="407" spans="1:7" ht="51">
      <c r="A407" s="147"/>
      <c r="B407" s="152" t="s">
        <v>641</v>
      </c>
      <c r="C407" s="153" t="s">
        <v>82</v>
      </c>
      <c r="D407" s="153" t="s">
        <v>611</v>
      </c>
      <c r="E407" s="153" t="s">
        <v>409</v>
      </c>
      <c r="F407" s="153" t="s">
        <v>538</v>
      </c>
      <c r="G407" s="153" t="s">
        <v>251</v>
      </c>
    </row>
    <row r="408" spans="1:7" ht="51">
      <c r="A408" s="147"/>
      <c r="B408" s="152" t="s">
        <v>642</v>
      </c>
      <c r="C408" s="153" t="s">
        <v>82</v>
      </c>
      <c r="D408" s="153" t="s">
        <v>611</v>
      </c>
      <c r="E408" s="153" t="s">
        <v>239</v>
      </c>
      <c r="F408" s="153" t="s">
        <v>627</v>
      </c>
      <c r="G408" s="153" t="s">
        <v>232</v>
      </c>
    </row>
    <row r="409" spans="1:7" ht="51">
      <c r="A409" s="147"/>
      <c r="B409" s="152" t="s">
        <v>643</v>
      </c>
      <c r="C409" s="153" t="s">
        <v>82</v>
      </c>
      <c r="D409" s="153" t="s">
        <v>611</v>
      </c>
      <c r="E409" s="153" t="s">
        <v>629</v>
      </c>
      <c r="F409" s="153" t="s">
        <v>630</v>
      </c>
      <c r="G409" s="153" t="s">
        <v>146</v>
      </c>
    </row>
    <row r="410" spans="1:7" ht="51">
      <c r="A410" s="147"/>
      <c r="B410" s="152" t="s">
        <v>644</v>
      </c>
      <c r="C410" s="153" t="s">
        <v>82</v>
      </c>
      <c r="D410" s="153" t="s">
        <v>611</v>
      </c>
      <c r="E410" s="153" t="s">
        <v>632</v>
      </c>
      <c r="F410" s="153" t="s">
        <v>633</v>
      </c>
      <c r="G410" s="153" t="s">
        <v>251</v>
      </c>
    </row>
    <row r="411" spans="1:7" ht="51">
      <c r="A411" s="147"/>
      <c r="B411" s="152" t="s">
        <v>645</v>
      </c>
      <c r="C411" s="153" t="s">
        <v>82</v>
      </c>
      <c r="D411" s="153" t="s">
        <v>611</v>
      </c>
      <c r="E411" s="153" t="s">
        <v>219</v>
      </c>
      <c r="F411" s="153" t="s">
        <v>192</v>
      </c>
      <c r="G411" s="153" t="s">
        <v>428</v>
      </c>
    </row>
    <row r="412" spans="1:7" ht="51">
      <c r="A412" s="147"/>
      <c r="B412" s="152" t="s">
        <v>646</v>
      </c>
      <c r="C412" s="153" t="s">
        <v>82</v>
      </c>
      <c r="D412" s="153" t="s">
        <v>611</v>
      </c>
      <c r="E412" s="153" t="s">
        <v>627</v>
      </c>
      <c r="F412" s="153" t="s">
        <v>234</v>
      </c>
      <c r="G412" s="153" t="s">
        <v>568</v>
      </c>
    </row>
    <row r="413" spans="1:7" ht="51">
      <c r="A413" s="147"/>
      <c r="B413" s="152" t="s">
        <v>647</v>
      </c>
      <c r="C413" s="153" t="s">
        <v>82</v>
      </c>
      <c r="D413" s="153" t="s">
        <v>611</v>
      </c>
      <c r="E413" s="153" t="s">
        <v>239</v>
      </c>
      <c r="F413" s="153" t="s">
        <v>627</v>
      </c>
      <c r="G413" s="153" t="s">
        <v>232</v>
      </c>
    </row>
    <row r="414" spans="1:7" ht="51">
      <c r="A414" s="147"/>
      <c r="B414" s="152" t="s">
        <v>648</v>
      </c>
      <c r="C414" s="153" t="s">
        <v>82</v>
      </c>
      <c r="D414" s="153" t="s">
        <v>611</v>
      </c>
      <c r="E414" s="153" t="s">
        <v>629</v>
      </c>
      <c r="F414" s="153" t="s">
        <v>630</v>
      </c>
      <c r="G414" s="153" t="s">
        <v>146</v>
      </c>
    </row>
    <row r="415" spans="1:7" ht="51">
      <c r="A415" s="147"/>
      <c r="B415" s="152" t="s">
        <v>649</v>
      </c>
      <c r="C415" s="153" t="s">
        <v>82</v>
      </c>
      <c r="D415" s="153" t="s">
        <v>611</v>
      </c>
      <c r="E415" s="153" t="s">
        <v>632</v>
      </c>
      <c r="F415" s="153" t="s">
        <v>633</v>
      </c>
      <c r="G415" s="153" t="s">
        <v>251</v>
      </c>
    </row>
    <row r="416" spans="1:7" ht="51">
      <c r="A416" s="147"/>
      <c r="B416" s="152" t="s">
        <v>650</v>
      </c>
      <c r="C416" s="153" t="s">
        <v>82</v>
      </c>
      <c r="D416" s="153" t="s">
        <v>611</v>
      </c>
      <c r="E416" s="153" t="s">
        <v>219</v>
      </c>
      <c r="F416" s="153" t="s">
        <v>192</v>
      </c>
      <c r="G416" s="153" t="s">
        <v>428</v>
      </c>
    </row>
    <row r="417" spans="1:7" ht="51">
      <c r="A417" s="147"/>
      <c r="B417" s="152" t="s">
        <v>651</v>
      </c>
      <c r="C417" s="153" t="s">
        <v>82</v>
      </c>
      <c r="D417" s="153" t="s">
        <v>611</v>
      </c>
      <c r="E417" s="153" t="s">
        <v>627</v>
      </c>
      <c r="F417" s="153" t="s">
        <v>234</v>
      </c>
      <c r="G417" s="153" t="s">
        <v>568</v>
      </c>
    </row>
    <row r="418" spans="1:7" ht="51">
      <c r="A418" s="147"/>
      <c r="B418" s="152" t="s">
        <v>652</v>
      </c>
      <c r="C418" s="153" t="s">
        <v>82</v>
      </c>
      <c r="D418" s="153" t="s">
        <v>239</v>
      </c>
      <c r="E418" s="153" t="s">
        <v>224</v>
      </c>
      <c r="F418" s="153" t="s">
        <v>612</v>
      </c>
      <c r="G418" s="153" t="s">
        <v>192</v>
      </c>
    </row>
    <row r="419" spans="1:7" ht="51">
      <c r="A419" s="147"/>
      <c r="B419" s="152" t="s">
        <v>653</v>
      </c>
      <c r="C419" s="153" t="s">
        <v>82</v>
      </c>
      <c r="D419" s="153" t="s">
        <v>239</v>
      </c>
      <c r="E419" s="153" t="s">
        <v>224</v>
      </c>
      <c r="F419" s="153" t="s">
        <v>612</v>
      </c>
      <c r="G419" s="153" t="s">
        <v>192</v>
      </c>
    </row>
    <row r="420" spans="1:7" ht="51">
      <c r="A420" s="147"/>
      <c r="B420" s="152" t="s">
        <v>654</v>
      </c>
      <c r="C420" s="153" t="s">
        <v>82</v>
      </c>
      <c r="D420" s="153" t="s">
        <v>239</v>
      </c>
      <c r="E420" s="153" t="s">
        <v>224</v>
      </c>
      <c r="F420" s="153" t="s">
        <v>612</v>
      </c>
      <c r="G420" s="153" t="s">
        <v>192</v>
      </c>
    </row>
    <row r="421" spans="1:7" ht="51">
      <c r="A421" s="147"/>
      <c r="B421" s="152" t="s">
        <v>655</v>
      </c>
      <c r="C421" s="153" t="s">
        <v>82</v>
      </c>
      <c r="D421" s="153" t="s">
        <v>611</v>
      </c>
      <c r="E421" s="153" t="s">
        <v>239</v>
      </c>
      <c r="F421" s="153" t="s">
        <v>627</v>
      </c>
      <c r="G421" s="153" t="s">
        <v>232</v>
      </c>
    </row>
    <row r="422" spans="1:7" ht="51">
      <c r="A422" s="147"/>
      <c r="B422" s="152" t="s">
        <v>656</v>
      </c>
      <c r="C422" s="153" t="s">
        <v>82</v>
      </c>
      <c r="D422" s="153" t="s">
        <v>611</v>
      </c>
      <c r="E422" s="153" t="s">
        <v>629</v>
      </c>
      <c r="F422" s="153" t="s">
        <v>630</v>
      </c>
      <c r="G422" s="153" t="s">
        <v>146</v>
      </c>
    </row>
    <row r="423" spans="1:7" ht="51">
      <c r="A423" s="147"/>
      <c r="B423" s="152" t="s">
        <v>657</v>
      </c>
      <c r="C423" s="153" t="s">
        <v>82</v>
      </c>
      <c r="D423" s="153" t="s">
        <v>611</v>
      </c>
      <c r="E423" s="153" t="s">
        <v>632</v>
      </c>
      <c r="F423" s="153" t="s">
        <v>633</v>
      </c>
      <c r="G423" s="153" t="s">
        <v>251</v>
      </c>
    </row>
    <row r="424" spans="1:7" ht="51">
      <c r="A424" s="147"/>
      <c r="B424" s="152" t="s">
        <v>658</v>
      </c>
      <c r="C424" s="153" t="s">
        <v>82</v>
      </c>
      <c r="D424" s="153" t="s">
        <v>611</v>
      </c>
      <c r="E424" s="153" t="s">
        <v>219</v>
      </c>
      <c r="F424" s="153" t="s">
        <v>192</v>
      </c>
      <c r="G424" s="153" t="s">
        <v>428</v>
      </c>
    </row>
    <row r="425" spans="1:7" ht="51">
      <c r="A425" s="147"/>
      <c r="B425" s="152" t="s">
        <v>659</v>
      </c>
      <c r="C425" s="153" t="s">
        <v>82</v>
      </c>
      <c r="D425" s="153" t="s">
        <v>611</v>
      </c>
      <c r="E425" s="153" t="s">
        <v>627</v>
      </c>
      <c r="F425" s="153" t="s">
        <v>234</v>
      </c>
      <c r="G425" s="153" t="s">
        <v>568</v>
      </c>
    </row>
    <row r="426" spans="1:7" s="151" customFormat="1" ht="12.75" customHeight="1">
      <c r="A426" s="148" t="s">
        <v>660</v>
      </c>
      <c r="B426" s="149"/>
      <c r="C426" s="150"/>
      <c r="D426" s="150"/>
      <c r="E426" s="150"/>
      <c r="F426" s="150"/>
      <c r="G426" s="150"/>
    </row>
    <row r="427" spans="1:7" ht="51">
      <c r="A427" s="147"/>
      <c r="B427" s="152" t="s">
        <v>661</v>
      </c>
      <c r="C427" s="153" t="s">
        <v>82</v>
      </c>
      <c r="D427" s="153" t="s">
        <v>190</v>
      </c>
      <c r="E427" s="153" t="s">
        <v>278</v>
      </c>
      <c r="F427" s="153" t="s">
        <v>612</v>
      </c>
      <c r="G427" s="153" t="s">
        <v>232</v>
      </c>
    </row>
    <row r="428" spans="1:7" ht="51">
      <c r="A428" s="147"/>
      <c r="B428" s="152" t="s">
        <v>662</v>
      </c>
      <c r="C428" s="153" t="s">
        <v>82</v>
      </c>
      <c r="D428" s="153" t="s">
        <v>190</v>
      </c>
      <c r="E428" s="153" t="s">
        <v>281</v>
      </c>
      <c r="F428" s="153" t="s">
        <v>192</v>
      </c>
      <c r="G428" s="153" t="s">
        <v>146</v>
      </c>
    </row>
    <row r="429" spans="1:7" ht="51">
      <c r="A429" s="147"/>
      <c r="B429" s="152" t="s">
        <v>663</v>
      </c>
      <c r="C429" s="153" t="s">
        <v>82</v>
      </c>
      <c r="D429" s="153" t="s">
        <v>190</v>
      </c>
      <c r="E429" s="153" t="s">
        <v>284</v>
      </c>
      <c r="F429" s="153" t="s">
        <v>538</v>
      </c>
      <c r="G429" s="153" t="s">
        <v>251</v>
      </c>
    </row>
    <row r="430" spans="1:7" ht="51">
      <c r="A430" s="147"/>
      <c r="B430" s="152" t="s">
        <v>664</v>
      </c>
      <c r="C430" s="153" t="s">
        <v>82</v>
      </c>
      <c r="D430" s="153" t="s">
        <v>190</v>
      </c>
      <c r="E430" s="153" t="s">
        <v>278</v>
      </c>
      <c r="F430" s="153" t="s">
        <v>612</v>
      </c>
      <c r="G430" s="153" t="s">
        <v>232</v>
      </c>
    </row>
    <row r="431" spans="1:7" ht="51">
      <c r="A431" s="147"/>
      <c r="B431" s="152" t="s">
        <v>665</v>
      </c>
      <c r="C431" s="153" t="s">
        <v>82</v>
      </c>
      <c r="D431" s="153" t="s">
        <v>190</v>
      </c>
      <c r="E431" s="153" t="s">
        <v>281</v>
      </c>
      <c r="F431" s="153" t="s">
        <v>192</v>
      </c>
      <c r="G431" s="153" t="s">
        <v>146</v>
      </c>
    </row>
    <row r="432" spans="1:7" ht="51">
      <c r="A432" s="147"/>
      <c r="B432" s="152" t="s">
        <v>666</v>
      </c>
      <c r="C432" s="153" t="s">
        <v>82</v>
      </c>
      <c r="D432" s="153" t="s">
        <v>190</v>
      </c>
      <c r="E432" s="153" t="s">
        <v>667</v>
      </c>
      <c r="F432" s="153" t="s">
        <v>538</v>
      </c>
      <c r="G432" s="153" t="s">
        <v>251</v>
      </c>
    </row>
    <row r="433" spans="1:7" s="151" customFormat="1" ht="12.75" customHeight="1">
      <c r="A433" s="148" t="s">
        <v>668</v>
      </c>
      <c r="B433" s="149"/>
      <c r="C433" s="150"/>
      <c r="D433" s="150"/>
      <c r="E433" s="150"/>
      <c r="F433" s="150"/>
      <c r="G433" s="150"/>
    </row>
    <row r="434" spans="1:7" ht="51">
      <c r="A434" s="147"/>
      <c r="B434" s="152" t="s">
        <v>669</v>
      </c>
      <c r="C434" s="153" t="s">
        <v>82</v>
      </c>
      <c r="D434" s="153" t="s">
        <v>582</v>
      </c>
      <c r="E434" s="153" t="s">
        <v>263</v>
      </c>
      <c r="F434" s="153" t="s">
        <v>415</v>
      </c>
      <c r="G434" s="153" t="s">
        <v>562</v>
      </c>
    </row>
    <row r="435" spans="1:7" ht="51">
      <c r="A435" s="147"/>
      <c r="B435" s="152" t="s">
        <v>670</v>
      </c>
      <c r="C435" s="153" t="s">
        <v>82</v>
      </c>
      <c r="D435" s="153" t="s">
        <v>582</v>
      </c>
      <c r="E435" s="153" t="s">
        <v>263</v>
      </c>
      <c r="F435" s="153" t="s">
        <v>415</v>
      </c>
      <c r="G435" s="153" t="s">
        <v>562</v>
      </c>
    </row>
    <row r="436" spans="1:7" ht="51">
      <c r="A436" s="147"/>
      <c r="B436" s="152" t="s">
        <v>671</v>
      </c>
      <c r="C436" s="153" t="s">
        <v>82</v>
      </c>
      <c r="D436" s="153" t="s">
        <v>582</v>
      </c>
      <c r="E436" s="153" t="s">
        <v>611</v>
      </c>
      <c r="F436" s="153" t="s">
        <v>415</v>
      </c>
      <c r="G436" s="153" t="s">
        <v>562</v>
      </c>
    </row>
    <row r="437" spans="1:7" ht="51">
      <c r="A437" s="147"/>
      <c r="B437" s="152" t="s">
        <v>672</v>
      </c>
      <c r="C437" s="153" t="s">
        <v>82</v>
      </c>
      <c r="D437" s="153" t="s">
        <v>582</v>
      </c>
      <c r="E437" s="153" t="s">
        <v>611</v>
      </c>
      <c r="F437" s="153" t="s">
        <v>415</v>
      </c>
      <c r="G437" s="153" t="s">
        <v>562</v>
      </c>
    </row>
    <row r="438" spans="1:7" ht="51">
      <c r="A438" s="147"/>
      <c r="B438" s="152" t="s">
        <v>673</v>
      </c>
      <c r="C438" s="153" t="s">
        <v>82</v>
      </c>
      <c r="D438" s="153" t="s">
        <v>674</v>
      </c>
      <c r="E438" s="153" t="s">
        <v>675</v>
      </c>
      <c r="F438" s="153" t="s">
        <v>262</v>
      </c>
      <c r="G438" s="153" t="s">
        <v>416</v>
      </c>
    </row>
    <row r="439" spans="1:7" ht="51">
      <c r="A439" s="147"/>
      <c r="B439" s="152" t="s">
        <v>676</v>
      </c>
      <c r="C439" s="153" t="s">
        <v>82</v>
      </c>
      <c r="D439" s="153" t="s">
        <v>674</v>
      </c>
      <c r="E439" s="153" t="s">
        <v>675</v>
      </c>
      <c r="F439" s="153" t="s">
        <v>262</v>
      </c>
      <c r="G439" s="153" t="s">
        <v>416</v>
      </c>
    </row>
    <row r="440" spans="1:7" ht="51">
      <c r="A440" s="147"/>
      <c r="B440" s="152" t="s">
        <v>677</v>
      </c>
      <c r="C440" s="153" t="s">
        <v>82</v>
      </c>
      <c r="D440" s="153" t="s">
        <v>674</v>
      </c>
      <c r="E440" s="153" t="s">
        <v>675</v>
      </c>
      <c r="F440" s="153" t="s">
        <v>262</v>
      </c>
      <c r="G440" s="153" t="s">
        <v>416</v>
      </c>
    </row>
    <row r="441" spans="1:7" ht="51">
      <c r="A441" s="147"/>
      <c r="B441" s="152" t="s">
        <v>678</v>
      </c>
      <c r="C441" s="153" t="s">
        <v>82</v>
      </c>
      <c r="D441" s="153" t="s">
        <v>674</v>
      </c>
      <c r="E441" s="153" t="s">
        <v>675</v>
      </c>
      <c r="F441" s="153" t="s">
        <v>262</v>
      </c>
      <c r="G441" s="153" t="s">
        <v>416</v>
      </c>
    </row>
    <row r="442" spans="1:7" s="151" customFormat="1" ht="12.75" customHeight="1">
      <c r="A442" s="148" t="s">
        <v>679</v>
      </c>
      <c r="B442" s="149"/>
      <c r="C442" s="150"/>
      <c r="D442" s="150"/>
      <c r="E442" s="150"/>
      <c r="F442" s="150"/>
      <c r="G442" s="150"/>
    </row>
    <row r="443" spans="1:7" ht="51">
      <c r="A443" s="147"/>
      <c r="B443" s="152" t="s">
        <v>680</v>
      </c>
      <c r="C443" s="153" t="s">
        <v>82</v>
      </c>
      <c r="D443" s="153" t="s">
        <v>681</v>
      </c>
      <c r="E443" s="153" t="s">
        <v>682</v>
      </c>
      <c r="F443" s="153" t="s">
        <v>683</v>
      </c>
      <c r="G443" s="153" t="s">
        <v>568</v>
      </c>
    </row>
    <row r="444" spans="1:7" s="151" customFormat="1" ht="12.75" customHeight="1">
      <c r="A444" s="148" t="s">
        <v>684</v>
      </c>
      <c r="B444" s="149"/>
      <c r="C444" s="150"/>
      <c r="D444" s="150"/>
      <c r="E444" s="150"/>
      <c r="F444" s="150"/>
      <c r="G444" s="150"/>
    </row>
    <row r="445" spans="2:7" ht="51">
      <c r="B445" s="152" t="s">
        <v>685</v>
      </c>
      <c r="C445" s="153" t="s">
        <v>82</v>
      </c>
      <c r="D445" s="153" t="s">
        <v>611</v>
      </c>
      <c r="E445" s="153" t="s">
        <v>292</v>
      </c>
      <c r="F445" s="153" t="s">
        <v>612</v>
      </c>
      <c r="G445" s="153" t="s">
        <v>232</v>
      </c>
    </row>
    <row r="446" spans="2:7" ht="51">
      <c r="B446" s="152" t="s">
        <v>686</v>
      </c>
      <c r="C446" s="153" t="s">
        <v>82</v>
      </c>
      <c r="D446" s="153" t="s">
        <v>611</v>
      </c>
      <c r="E446" s="153" t="s">
        <v>614</v>
      </c>
      <c r="F446" s="153" t="s">
        <v>192</v>
      </c>
      <c r="G446" s="153" t="s">
        <v>146</v>
      </c>
    </row>
    <row r="447" spans="2:7" ht="51">
      <c r="B447" s="152" t="s">
        <v>687</v>
      </c>
      <c r="C447" s="153" t="s">
        <v>82</v>
      </c>
      <c r="D447" s="153" t="s">
        <v>611</v>
      </c>
      <c r="E447" s="153" t="s">
        <v>409</v>
      </c>
      <c r="F447" s="153" t="s">
        <v>538</v>
      </c>
      <c r="G447" s="153" t="s">
        <v>251</v>
      </c>
    </row>
    <row r="448" spans="1:2" s="156" customFormat="1" ht="17.25">
      <c r="A448" s="142" t="s">
        <v>688</v>
      </c>
      <c r="B448" s="155"/>
    </row>
    <row r="449" ht="12.75">
      <c r="A449" s="145" t="s">
        <v>129</v>
      </c>
    </row>
    <row r="450" spans="1:7" s="141" customFormat="1" ht="12.75">
      <c r="A450" s="147"/>
      <c r="B450" s="139" t="s">
        <v>79</v>
      </c>
      <c r="C450" s="140" t="s">
        <v>130</v>
      </c>
      <c r="D450" s="140" t="s">
        <v>69</v>
      </c>
      <c r="E450" s="140" t="s">
        <v>70</v>
      </c>
      <c r="F450" s="140" t="s">
        <v>131</v>
      </c>
      <c r="G450" s="140"/>
    </row>
    <row r="451" spans="1:7" s="141" customFormat="1" ht="63.75">
      <c r="A451" s="147"/>
      <c r="B451" s="139" t="s">
        <v>72</v>
      </c>
      <c r="C451" s="140" t="s">
        <v>73</v>
      </c>
      <c r="D451" s="140" t="s">
        <v>74</v>
      </c>
      <c r="E451" s="140" t="s">
        <v>75</v>
      </c>
      <c r="F451" s="140" t="s">
        <v>132</v>
      </c>
      <c r="G451" s="140" t="s">
        <v>133</v>
      </c>
    </row>
    <row r="452" spans="1:7" s="151" customFormat="1" ht="12.75" customHeight="1">
      <c r="A452" s="148" t="s">
        <v>141</v>
      </c>
      <c r="B452" s="149"/>
      <c r="C452" s="150"/>
      <c r="D452" s="150"/>
      <c r="E452" s="150"/>
      <c r="F452" s="150"/>
      <c r="G452" s="150"/>
    </row>
    <row r="453" spans="2:7" ht="51">
      <c r="B453" s="152" t="s">
        <v>689</v>
      </c>
      <c r="C453" s="153" t="s">
        <v>690</v>
      </c>
      <c r="D453" s="153" t="s">
        <v>447</v>
      </c>
      <c r="E453" s="153" t="s">
        <v>691</v>
      </c>
      <c r="F453" s="153" t="s">
        <v>692</v>
      </c>
      <c r="G453" s="153" t="s">
        <v>693</v>
      </c>
    </row>
    <row r="454" spans="2:7" ht="51">
      <c r="B454" s="152" t="s">
        <v>694</v>
      </c>
      <c r="C454" s="153" t="s">
        <v>690</v>
      </c>
      <c r="D454" s="153" t="s">
        <v>447</v>
      </c>
      <c r="E454" s="153" t="s">
        <v>691</v>
      </c>
      <c r="F454" s="153" t="s">
        <v>692</v>
      </c>
      <c r="G454" s="153" t="s">
        <v>693</v>
      </c>
    </row>
    <row r="455" spans="2:7" ht="51">
      <c r="B455" s="152" t="s">
        <v>695</v>
      </c>
      <c r="C455" s="153" t="s">
        <v>696</v>
      </c>
      <c r="D455" s="153" t="s">
        <v>447</v>
      </c>
      <c r="E455" s="153" t="s">
        <v>697</v>
      </c>
      <c r="F455" s="153" t="s">
        <v>692</v>
      </c>
      <c r="G455" s="153" t="s">
        <v>698</v>
      </c>
    </row>
    <row r="456" spans="2:7" ht="51">
      <c r="B456" s="152" t="s">
        <v>699</v>
      </c>
      <c r="C456" s="153" t="s">
        <v>696</v>
      </c>
      <c r="D456" s="153" t="s">
        <v>447</v>
      </c>
      <c r="E456" s="153" t="s">
        <v>697</v>
      </c>
      <c r="F456" s="153" t="s">
        <v>692</v>
      </c>
      <c r="G456" s="153" t="s">
        <v>698</v>
      </c>
    </row>
    <row r="457" spans="2:7" ht="51">
      <c r="B457" s="152" t="s">
        <v>700</v>
      </c>
      <c r="C457" s="153" t="s">
        <v>701</v>
      </c>
      <c r="D457" s="153" t="s">
        <v>702</v>
      </c>
      <c r="E457" s="153" t="s">
        <v>703</v>
      </c>
      <c r="F457" s="153" t="s">
        <v>692</v>
      </c>
      <c r="G457" s="153" t="s">
        <v>698</v>
      </c>
    </row>
    <row r="458" spans="2:7" ht="51">
      <c r="B458" s="152" t="s">
        <v>704</v>
      </c>
      <c r="C458" s="153" t="s">
        <v>701</v>
      </c>
      <c r="D458" s="153" t="s">
        <v>702</v>
      </c>
      <c r="E458" s="153" t="s">
        <v>703</v>
      </c>
      <c r="F458" s="153" t="s">
        <v>692</v>
      </c>
      <c r="G458" s="153" t="s">
        <v>698</v>
      </c>
    </row>
    <row r="459" spans="2:7" ht="51">
      <c r="B459" s="152" t="s">
        <v>705</v>
      </c>
      <c r="C459" s="153" t="s">
        <v>701</v>
      </c>
      <c r="D459" s="153" t="s">
        <v>702</v>
      </c>
      <c r="E459" s="153" t="s">
        <v>703</v>
      </c>
      <c r="F459" s="153" t="s">
        <v>692</v>
      </c>
      <c r="G459" s="153" t="s">
        <v>698</v>
      </c>
    </row>
    <row r="460" spans="2:7" ht="51">
      <c r="B460" s="152" t="s">
        <v>706</v>
      </c>
      <c r="C460" s="153" t="s">
        <v>707</v>
      </c>
      <c r="D460" s="153" t="s">
        <v>293</v>
      </c>
      <c r="E460" s="153" t="s">
        <v>708</v>
      </c>
      <c r="F460" s="153" t="s">
        <v>692</v>
      </c>
      <c r="G460" s="153" t="s">
        <v>146</v>
      </c>
    </row>
    <row r="461" spans="2:7" ht="51">
      <c r="B461" s="152" t="s">
        <v>709</v>
      </c>
      <c r="C461" s="153" t="s">
        <v>710</v>
      </c>
      <c r="D461" s="153" t="s">
        <v>293</v>
      </c>
      <c r="E461" s="153" t="s">
        <v>711</v>
      </c>
      <c r="F461" s="153" t="s">
        <v>692</v>
      </c>
      <c r="G461" s="153" t="s">
        <v>146</v>
      </c>
    </row>
    <row r="462" spans="2:7" ht="51">
      <c r="B462" s="152" t="s">
        <v>712</v>
      </c>
      <c r="C462" s="153" t="s">
        <v>710</v>
      </c>
      <c r="D462" s="153" t="s">
        <v>293</v>
      </c>
      <c r="E462" s="153" t="s">
        <v>711</v>
      </c>
      <c r="F462" s="153" t="s">
        <v>692</v>
      </c>
      <c r="G462" s="153" t="s">
        <v>146</v>
      </c>
    </row>
    <row r="463" spans="2:7" ht="51">
      <c r="B463" s="152" t="s">
        <v>713</v>
      </c>
      <c r="C463" s="153" t="s">
        <v>714</v>
      </c>
      <c r="D463" s="153" t="s">
        <v>234</v>
      </c>
      <c r="E463" s="153" t="s">
        <v>715</v>
      </c>
      <c r="F463" s="153" t="s">
        <v>692</v>
      </c>
      <c r="G463" s="153" t="s">
        <v>146</v>
      </c>
    </row>
    <row r="464" spans="2:7" ht="51">
      <c r="B464" s="152" t="s">
        <v>716</v>
      </c>
      <c r="C464" s="153" t="s">
        <v>717</v>
      </c>
      <c r="D464" s="153" t="s">
        <v>604</v>
      </c>
      <c r="E464" s="153" t="s">
        <v>718</v>
      </c>
      <c r="F464" s="153" t="s">
        <v>719</v>
      </c>
      <c r="G464" s="153" t="s">
        <v>587</v>
      </c>
    </row>
    <row r="465" spans="1:2" s="156" customFormat="1" ht="17.25">
      <c r="A465" s="142" t="s">
        <v>720</v>
      </c>
      <c r="B465" s="155"/>
    </row>
    <row r="466" ht="12.75">
      <c r="A466" s="145" t="s">
        <v>78</v>
      </c>
    </row>
    <row r="467" spans="1:7" s="141" customFormat="1" ht="12.75">
      <c r="A467" s="148"/>
      <c r="B467" s="139" t="s">
        <v>79</v>
      </c>
      <c r="C467" s="140" t="s">
        <v>68</v>
      </c>
      <c r="D467" s="140" t="s">
        <v>69</v>
      </c>
      <c r="E467" s="140" t="s">
        <v>70</v>
      </c>
      <c r="F467" s="140" t="s">
        <v>71</v>
      </c>
      <c r="G467" s="140"/>
    </row>
    <row r="468" spans="1:7" s="141" customFormat="1" ht="12.75" customHeight="1">
      <c r="A468" s="148"/>
      <c r="B468" s="139" t="s">
        <v>72</v>
      </c>
      <c r="C468" s="140" t="s">
        <v>73</v>
      </c>
      <c r="D468" s="140" t="s">
        <v>74</v>
      </c>
      <c r="E468" s="140" t="s">
        <v>75</v>
      </c>
      <c r="F468" s="140" t="s">
        <v>76</v>
      </c>
      <c r="G468" s="140"/>
    </row>
    <row r="469" spans="1:7" s="151" customFormat="1" ht="12.75" customHeight="1">
      <c r="A469" s="148" t="s">
        <v>721</v>
      </c>
      <c r="B469" s="149"/>
      <c r="C469" s="150"/>
      <c r="D469" s="150"/>
      <c r="E469" s="150"/>
      <c r="F469" s="150"/>
      <c r="G469" s="150"/>
    </row>
    <row r="470" spans="1:7" ht="12.75" customHeight="1">
      <c r="A470" s="148"/>
      <c r="B470" s="152" t="s">
        <v>722</v>
      </c>
      <c r="C470" s="153" t="s">
        <v>82</v>
      </c>
      <c r="D470" s="153" t="s">
        <v>723</v>
      </c>
      <c r="E470" s="153" t="s">
        <v>724</v>
      </c>
      <c r="F470" s="153" t="s">
        <v>504</v>
      </c>
      <c r="G470" s="153"/>
    </row>
    <row r="471" ht="12.75">
      <c r="A471" s="145" t="s">
        <v>187</v>
      </c>
    </row>
    <row r="472" spans="1:7" ht="12.75" customHeight="1">
      <c r="A472" s="148" t="s">
        <v>289</v>
      </c>
      <c r="B472" s="152"/>
      <c r="C472" s="157"/>
      <c r="D472" s="157"/>
      <c r="E472" s="157"/>
      <c r="F472" s="157"/>
      <c r="G472" s="157"/>
    </row>
    <row r="473" spans="2:7" ht="51">
      <c r="B473" s="152" t="s">
        <v>725</v>
      </c>
      <c r="C473" s="153" t="s">
        <v>82</v>
      </c>
      <c r="D473" s="153" t="s">
        <v>726</v>
      </c>
      <c r="E473" s="153" t="s">
        <v>727</v>
      </c>
      <c r="F473" s="153" t="s">
        <v>234</v>
      </c>
      <c r="G473" s="153" t="s">
        <v>428</v>
      </c>
    </row>
    <row r="474" spans="1:2" s="156" customFormat="1" ht="17.25">
      <c r="A474" s="142" t="s">
        <v>720</v>
      </c>
      <c r="B474" s="155"/>
    </row>
    <row r="475" ht="12.75">
      <c r="A475" s="145" t="s">
        <v>78</v>
      </c>
    </row>
    <row r="476" spans="1:7" s="141" customFormat="1" ht="12.75">
      <c r="A476" s="147"/>
      <c r="B476" s="139" t="s">
        <v>79</v>
      </c>
      <c r="C476" s="140" t="s">
        <v>68</v>
      </c>
      <c r="D476" s="140" t="s">
        <v>69</v>
      </c>
      <c r="E476" s="140" t="s">
        <v>70</v>
      </c>
      <c r="F476" s="140" t="s">
        <v>71</v>
      </c>
      <c r="G476" s="140"/>
    </row>
    <row r="477" spans="1:7" s="141" customFormat="1" ht="12.75" customHeight="1">
      <c r="A477" s="147"/>
      <c r="B477" s="139" t="s">
        <v>72</v>
      </c>
      <c r="C477" s="140" t="s">
        <v>73</v>
      </c>
      <c r="D477" s="140" t="s">
        <v>74</v>
      </c>
      <c r="E477" s="140" t="s">
        <v>75</v>
      </c>
      <c r="F477" s="140" t="s">
        <v>76</v>
      </c>
      <c r="G477" s="140"/>
    </row>
    <row r="478" spans="1:7" s="151" customFormat="1" ht="12.75" customHeight="1">
      <c r="A478" s="148" t="s">
        <v>728</v>
      </c>
      <c r="B478" s="149"/>
      <c r="C478" s="150"/>
      <c r="D478" s="150"/>
      <c r="E478" s="150"/>
      <c r="F478" s="150"/>
      <c r="G478" s="150"/>
    </row>
    <row r="479" spans="1:7" ht="12.75" customHeight="1">
      <c r="A479" s="147"/>
      <c r="B479" s="152" t="s">
        <v>729</v>
      </c>
      <c r="C479" s="153" t="s">
        <v>82</v>
      </c>
      <c r="D479" s="153" t="s">
        <v>730</v>
      </c>
      <c r="E479" s="153" t="s">
        <v>731</v>
      </c>
      <c r="F479" s="153" t="s">
        <v>526</v>
      </c>
      <c r="G479" s="153"/>
    </row>
    <row r="480" spans="1:7" ht="12.75" customHeight="1">
      <c r="A480" s="147"/>
      <c r="B480" s="152" t="s">
        <v>732</v>
      </c>
      <c r="C480" s="153" t="s">
        <v>82</v>
      </c>
      <c r="D480" s="153" t="s">
        <v>730</v>
      </c>
      <c r="E480" s="153" t="s">
        <v>731</v>
      </c>
      <c r="F480" s="153" t="s">
        <v>526</v>
      </c>
      <c r="G480" s="153"/>
    </row>
    <row r="481" spans="1:7" ht="12.75" customHeight="1">
      <c r="A481" s="147"/>
      <c r="B481" s="152" t="s">
        <v>733</v>
      </c>
      <c r="C481" s="153" t="s">
        <v>82</v>
      </c>
      <c r="D481" s="153" t="s">
        <v>730</v>
      </c>
      <c r="E481" s="153" t="s">
        <v>731</v>
      </c>
      <c r="F481" s="153" t="s">
        <v>526</v>
      </c>
      <c r="G481" s="153"/>
    </row>
    <row r="482" spans="1:7" ht="12.75" customHeight="1">
      <c r="A482" s="147"/>
      <c r="B482" s="152" t="s">
        <v>734</v>
      </c>
      <c r="C482" s="153" t="s">
        <v>82</v>
      </c>
      <c r="D482" s="153" t="s">
        <v>502</v>
      </c>
      <c r="E482" s="153" t="s">
        <v>503</v>
      </c>
      <c r="F482" s="153" t="s">
        <v>528</v>
      </c>
      <c r="G482" s="153"/>
    </row>
    <row r="483" spans="1:7" ht="12.75" customHeight="1">
      <c r="A483" s="147"/>
      <c r="B483" s="152" t="s">
        <v>735</v>
      </c>
      <c r="C483" s="153" t="s">
        <v>82</v>
      </c>
      <c r="D483" s="153" t="s">
        <v>502</v>
      </c>
      <c r="E483" s="153" t="s">
        <v>503</v>
      </c>
      <c r="F483" s="153" t="s">
        <v>528</v>
      </c>
      <c r="G483" s="153"/>
    </row>
    <row r="484" spans="1:7" ht="12.75" customHeight="1">
      <c r="A484" s="147"/>
      <c r="B484" s="152" t="s">
        <v>736</v>
      </c>
      <c r="C484" s="153" t="s">
        <v>82</v>
      </c>
      <c r="D484" s="153" t="s">
        <v>502</v>
      </c>
      <c r="E484" s="153" t="s">
        <v>503</v>
      </c>
      <c r="F484" s="153" t="s">
        <v>528</v>
      </c>
      <c r="G484" s="153"/>
    </row>
    <row r="485" spans="1:7" ht="12.75" customHeight="1">
      <c r="A485" s="147"/>
      <c r="B485" s="152" t="s">
        <v>737</v>
      </c>
      <c r="C485" s="153" t="s">
        <v>82</v>
      </c>
      <c r="D485" s="153" t="s">
        <v>502</v>
      </c>
      <c r="E485" s="153" t="s">
        <v>503</v>
      </c>
      <c r="F485" s="153" t="s">
        <v>528</v>
      </c>
      <c r="G485" s="153"/>
    </row>
    <row r="486" spans="1:7" s="151" customFormat="1" ht="12.75" customHeight="1">
      <c r="A486" s="148" t="s">
        <v>738</v>
      </c>
      <c r="B486" s="149"/>
      <c r="C486" s="150"/>
      <c r="D486" s="150"/>
      <c r="E486" s="150"/>
      <c r="F486" s="150"/>
      <c r="G486" s="150"/>
    </row>
    <row r="487" spans="1:7" ht="12.75" customHeight="1">
      <c r="A487" s="147"/>
      <c r="B487" s="152" t="s">
        <v>739</v>
      </c>
      <c r="C487" s="153" t="s">
        <v>82</v>
      </c>
      <c r="D487" s="153" t="s">
        <v>730</v>
      </c>
      <c r="E487" s="153" t="s">
        <v>731</v>
      </c>
      <c r="F487" s="153" t="s">
        <v>481</v>
      </c>
      <c r="G487" s="153"/>
    </row>
    <row r="488" spans="1:7" ht="12.75" customHeight="1">
      <c r="A488" s="147"/>
      <c r="B488" s="152" t="s">
        <v>740</v>
      </c>
      <c r="C488" s="153" t="s">
        <v>82</v>
      </c>
      <c r="D488" s="153" t="s">
        <v>730</v>
      </c>
      <c r="E488" s="153" t="s">
        <v>731</v>
      </c>
      <c r="F488" s="153" t="s">
        <v>481</v>
      </c>
      <c r="G488" s="153"/>
    </row>
    <row r="489" spans="1:7" ht="12.75" customHeight="1">
      <c r="A489" s="147"/>
      <c r="B489" s="152" t="s">
        <v>741</v>
      </c>
      <c r="C489" s="153" t="s">
        <v>82</v>
      </c>
      <c r="D489" s="153" t="s">
        <v>730</v>
      </c>
      <c r="E489" s="153" t="s">
        <v>731</v>
      </c>
      <c r="F489" s="153" t="s">
        <v>481</v>
      </c>
      <c r="G489" s="153"/>
    </row>
    <row r="490" spans="1:7" ht="12.75" customHeight="1">
      <c r="A490" s="147"/>
      <c r="B490" s="152" t="s">
        <v>742</v>
      </c>
      <c r="C490" s="153" t="s">
        <v>82</v>
      </c>
      <c r="D490" s="153" t="s">
        <v>502</v>
      </c>
      <c r="E490" s="153" t="s">
        <v>503</v>
      </c>
      <c r="F490" s="153" t="s">
        <v>528</v>
      </c>
      <c r="G490" s="153"/>
    </row>
    <row r="491" spans="1:7" ht="12.75" customHeight="1">
      <c r="A491" s="147"/>
      <c r="B491" s="152" t="s">
        <v>743</v>
      </c>
      <c r="C491" s="153" t="s">
        <v>82</v>
      </c>
      <c r="D491" s="153" t="s">
        <v>502</v>
      </c>
      <c r="E491" s="153" t="s">
        <v>503</v>
      </c>
      <c r="F491" s="153" t="s">
        <v>528</v>
      </c>
      <c r="G491" s="153"/>
    </row>
    <row r="492" spans="1:7" ht="12.75" customHeight="1">
      <c r="A492" s="147"/>
      <c r="B492" s="152" t="s">
        <v>744</v>
      </c>
      <c r="C492" s="153" t="s">
        <v>82</v>
      </c>
      <c r="D492" s="153" t="s">
        <v>502</v>
      </c>
      <c r="E492" s="153" t="s">
        <v>503</v>
      </c>
      <c r="F492" s="153" t="s">
        <v>528</v>
      </c>
      <c r="G492" s="153"/>
    </row>
    <row r="493" ht="12.75">
      <c r="A493" s="145" t="s">
        <v>187</v>
      </c>
    </row>
    <row r="494" spans="1:7" s="141" customFormat="1" ht="12.75">
      <c r="A494" s="147"/>
      <c r="B494" s="139" t="s">
        <v>79</v>
      </c>
      <c r="C494" s="140" t="s">
        <v>130</v>
      </c>
      <c r="D494" s="140" t="s">
        <v>69</v>
      </c>
      <c r="E494" s="140" t="s">
        <v>70</v>
      </c>
      <c r="F494" s="140" t="s">
        <v>131</v>
      </c>
      <c r="G494" s="140"/>
    </row>
    <row r="495" spans="1:7" s="141" customFormat="1" ht="63.75">
      <c r="A495" s="147"/>
      <c r="B495" s="139" t="s">
        <v>72</v>
      </c>
      <c r="C495" s="140" t="s">
        <v>73</v>
      </c>
      <c r="D495" s="140" t="s">
        <v>74</v>
      </c>
      <c r="E495" s="140" t="s">
        <v>75</v>
      </c>
      <c r="F495" s="140" t="s">
        <v>132</v>
      </c>
      <c r="G495" s="140" t="s">
        <v>133</v>
      </c>
    </row>
    <row r="496" spans="1:7" s="151" customFormat="1" ht="12.75" customHeight="1">
      <c r="A496" s="148" t="s">
        <v>745</v>
      </c>
      <c r="B496" s="149"/>
      <c r="C496" s="150"/>
      <c r="D496" s="150"/>
      <c r="E496" s="150"/>
      <c r="F496" s="150"/>
      <c r="G496" s="150"/>
    </row>
    <row r="497" spans="1:7" ht="51">
      <c r="A497" s="147"/>
      <c r="B497" s="152" t="s">
        <v>746</v>
      </c>
      <c r="C497" s="153" t="s">
        <v>82</v>
      </c>
      <c r="D497" s="153" t="s">
        <v>154</v>
      </c>
      <c r="E497" s="153" t="s">
        <v>632</v>
      </c>
      <c r="F497" s="153" t="s">
        <v>292</v>
      </c>
      <c r="G497" s="153" t="s">
        <v>239</v>
      </c>
    </row>
    <row r="498" spans="1:7" ht="51">
      <c r="A498" s="147"/>
      <c r="B498" s="152" t="s">
        <v>747</v>
      </c>
      <c r="C498" s="153" t="s">
        <v>82</v>
      </c>
      <c r="D498" s="153" t="s">
        <v>154</v>
      </c>
      <c r="E498" s="153" t="s">
        <v>632</v>
      </c>
      <c r="F498" s="153" t="s">
        <v>292</v>
      </c>
      <c r="G498" s="153" t="s">
        <v>239</v>
      </c>
    </row>
    <row r="499" spans="1:7" ht="51">
      <c r="A499" s="147"/>
      <c r="B499" s="152" t="s">
        <v>748</v>
      </c>
      <c r="C499" s="153" t="s">
        <v>82</v>
      </c>
      <c r="D499" s="153" t="s">
        <v>154</v>
      </c>
      <c r="E499" s="153" t="s">
        <v>632</v>
      </c>
      <c r="F499" s="153" t="s">
        <v>292</v>
      </c>
      <c r="G499" s="153" t="s">
        <v>239</v>
      </c>
    </row>
    <row r="500" spans="1:7" ht="51">
      <c r="A500" s="147"/>
      <c r="B500" s="152" t="s">
        <v>749</v>
      </c>
      <c r="C500" s="153" t="s">
        <v>82</v>
      </c>
      <c r="D500" s="153" t="s">
        <v>582</v>
      </c>
      <c r="E500" s="153" t="s">
        <v>750</v>
      </c>
      <c r="F500" s="153" t="s">
        <v>234</v>
      </c>
      <c r="G500" s="153" t="s">
        <v>242</v>
      </c>
    </row>
    <row r="501" spans="1:7" ht="51">
      <c r="A501" s="147"/>
      <c r="B501" s="152" t="s">
        <v>749</v>
      </c>
      <c r="C501" s="153" t="s">
        <v>82</v>
      </c>
      <c r="D501" s="153" t="s">
        <v>582</v>
      </c>
      <c r="E501" s="153" t="s">
        <v>232</v>
      </c>
      <c r="F501" s="153" t="s">
        <v>234</v>
      </c>
      <c r="G501" s="153" t="s">
        <v>437</v>
      </c>
    </row>
    <row r="502" spans="1:7" ht="51">
      <c r="A502" s="147"/>
      <c r="B502" s="152" t="s">
        <v>751</v>
      </c>
      <c r="C502" s="153" t="s">
        <v>82</v>
      </c>
      <c r="D502" s="153" t="s">
        <v>190</v>
      </c>
      <c r="E502" s="153" t="s">
        <v>232</v>
      </c>
      <c r="F502" s="153" t="s">
        <v>234</v>
      </c>
      <c r="G502" s="153" t="s">
        <v>437</v>
      </c>
    </row>
    <row r="503" spans="1:7" ht="51">
      <c r="A503" s="147"/>
      <c r="B503" s="152" t="s">
        <v>751</v>
      </c>
      <c r="C503" s="153" t="s">
        <v>82</v>
      </c>
      <c r="D503" s="153" t="s">
        <v>190</v>
      </c>
      <c r="E503" s="153" t="s">
        <v>750</v>
      </c>
      <c r="F503" s="153" t="s">
        <v>234</v>
      </c>
      <c r="G503" s="153" t="s">
        <v>242</v>
      </c>
    </row>
    <row r="504" spans="1:7" ht="51">
      <c r="A504" s="147"/>
      <c r="B504" s="152" t="s">
        <v>752</v>
      </c>
      <c r="C504" s="153" t="s">
        <v>82</v>
      </c>
      <c r="D504" s="153" t="s">
        <v>582</v>
      </c>
      <c r="E504" s="153" t="s">
        <v>750</v>
      </c>
      <c r="F504" s="153" t="s">
        <v>234</v>
      </c>
      <c r="G504" s="153" t="s">
        <v>242</v>
      </c>
    </row>
    <row r="505" spans="1:7" ht="51">
      <c r="A505" s="147"/>
      <c r="B505" s="152" t="s">
        <v>752</v>
      </c>
      <c r="C505" s="153" t="s">
        <v>82</v>
      </c>
      <c r="D505" s="153" t="s">
        <v>582</v>
      </c>
      <c r="E505" s="153" t="s">
        <v>232</v>
      </c>
      <c r="F505" s="153" t="s">
        <v>234</v>
      </c>
      <c r="G505" s="153" t="s">
        <v>437</v>
      </c>
    </row>
    <row r="506" spans="1:7" ht="51">
      <c r="A506" s="147"/>
      <c r="B506" s="152" t="s">
        <v>753</v>
      </c>
      <c r="C506" s="153" t="s">
        <v>82</v>
      </c>
      <c r="D506" s="153" t="s">
        <v>582</v>
      </c>
      <c r="E506" s="153" t="s">
        <v>750</v>
      </c>
      <c r="F506" s="153" t="s">
        <v>234</v>
      </c>
      <c r="G506" s="153" t="s">
        <v>437</v>
      </c>
    </row>
    <row r="507" spans="1:7" ht="51">
      <c r="A507" s="147"/>
      <c r="B507" s="152" t="s">
        <v>754</v>
      </c>
      <c r="C507" s="153" t="s">
        <v>82</v>
      </c>
      <c r="D507" s="153" t="s">
        <v>582</v>
      </c>
      <c r="E507" s="153" t="s">
        <v>232</v>
      </c>
      <c r="F507" s="153" t="s">
        <v>234</v>
      </c>
      <c r="G507" s="153" t="s">
        <v>437</v>
      </c>
    </row>
    <row r="508" spans="1:7" ht="51">
      <c r="A508" s="147"/>
      <c r="B508" s="152" t="s">
        <v>755</v>
      </c>
      <c r="C508" s="153" t="s">
        <v>756</v>
      </c>
      <c r="D508" s="153" t="s">
        <v>582</v>
      </c>
      <c r="E508" s="153" t="s">
        <v>757</v>
      </c>
      <c r="F508" s="153" t="s">
        <v>239</v>
      </c>
      <c r="G508" s="153" t="s">
        <v>428</v>
      </c>
    </row>
    <row r="509" spans="1:7" ht="51">
      <c r="A509" s="147"/>
      <c r="B509" s="152" t="s">
        <v>755</v>
      </c>
      <c r="C509" s="153" t="s">
        <v>756</v>
      </c>
      <c r="D509" s="153" t="s">
        <v>582</v>
      </c>
      <c r="E509" s="153" t="s">
        <v>139</v>
      </c>
      <c r="F509" s="153" t="s">
        <v>234</v>
      </c>
      <c r="G509" s="153" t="s">
        <v>437</v>
      </c>
    </row>
    <row r="510" spans="1:7" ht="51">
      <c r="A510" s="147"/>
      <c r="B510" s="152" t="s">
        <v>758</v>
      </c>
      <c r="C510" s="153" t="s">
        <v>756</v>
      </c>
      <c r="D510" s="153" t="s">
        <v>582</v>
      </c>
      <c r="E510" s="153" t="s">
        <v>757</v>
      </c>
      <c r="F510" s="153" t="s">
        <v>239</v>
      </c>
      <c r="G510" s="153" t="s">
        <v>428</v>
      </c>
    </row>
    <row r="511" spans="1:7" ht="51">
      <c r="A511" s="147"/>
      <c r="B511" s="152" t="s">
        <v>758</v>
      </c>
      <c r="C511" s="153" t="s">
        <v>756</v>
      </c>
      <c r="D511" s="153" t="s">
        <v>582</v>
      </c>
      <c r="E511" s="153" t="s">
        <v>139</v>
      </c>
      <c r="F511" s="153" t="s">
        <v>234</v>
      </c>
      <c r="G511" s="153" t="s">
        <v>437</v>
      </c>
    </row>
    <row r="512" spans="1:7" ht="51">
      <c r="A512" s="147"/>
      <c r="B512" s="152" t="s">
        <v>759</v>
      </c>
      <c r="C512" s="153" t="s">
        <v>82</v>
      </c>
      <c r="D512" s="153" t="s">
        <v>190</v>
      </c>
      <c r="E512" s="153" t="s">
        <v>232</v>
      </c>
      <c r="F512" s="153" t="s">
        <v>252</v>
      </c>
      <c r="G512" s="153" t="s">
        <v>437</v>
      </c>
    </row>
    <row r="513" spans="1:7" ht="51">
      <c r="A513" s="147"/>
      <c r="B513" s="152" t="s">
        <v>760</v>
      </c>
      <c r="C513" s="153" t="s">
        <v>82</v>
      </c>
      <c r="D513" s="153" t="s">
        <v>190</v>
      </c>
      <c r="E513" s="153" t="s">
        <v>241</v>
      </c>
      <c r="F513" s="153" t="s">
        <v>409</v>
      </c>
      <c r="G513" s="153" t="s">
        <v>437</v>
      </c>
    </row>
    <row r="514" spans="1:7" ht="51">
      <c r="A514" s="147"/>
      <c r="B514" s="152" t="s">
        <v>761</v>
      </c>
      <c r="C514" s="153" t="s">
        <v>82</v>
      </c>
      <c r="D514" s="153" t="s">
        <v>190</v>
      </c>
      <c r="E514" s="153" t="s">
        <v>762</v>
      </c>
      <c r="F514" s="153" t="s">
        <v>579</v>
      </c>
      <c r="G514" s="153" t="s">
        <v>242</v>
      </c>
    </row>
    <row r="515" spans="1:7" ht="51">
      <c r="A515" s="147"/>
      <c r="B515" s="152" t="s">
        <v>763</v>
      </c>
      <c r="C515" s="153" t="s">
        <v>82</v>
      </c>
      <c r="D515" s="153" t="s">
        <v>190</v>
      </c>
      <c r="E515" s="153" t="s">
        <v>232</v>
      </c>
      <c r="F515" s="153" t="s">
        <v>252</v>
      </c>
      <c r="G515" s="153" t="s">
        <v>437</v>
      </c>
    </row>
    <row r="516" spans="1:7" ht="51">
      <c r="A516" s="147"/>
      <c r="B516" s="152" t="s">
        <v>764</v>
      </c>
      <c r="C516" s="153" t="s">
        <v>82</v>
      </c>
      <c r="D516" s="153" t="s">
        <v>582</v>
      </c>
      <c r="E516" s="153" t="s">
        <v>750</v>
      </c>
      <c r="F516" s="153" t="s">
        <v>234</v>
      </c>
      <c r="G516" s="153" t="s">
        <v>242</v>
      </c>
    </row>
    <row r="517" spans="1:7" ht="51">
      <c r="A517" s="147"/>
      <c r="B517" s="152" t="s">
        <v>765</v>
      </c>
      <c r="C517" s="153" t="s">
        <v>756</v>
      </c>
      <c r="D517" s="153" t="s">
        <v>582</v>
      </c>
      <c r="E517" s="153" t="s">
        <v>757</v>
      </c>
      <c r="F517" s="153" t="s">
        <v>239</v>
      </c>
      <c r="G517" s="153" t="s">
        <v>428</v>
      </c>
    </row>
    <row r="518" spans="1:7" ht="51">
      <c r="A518" s="147"/>
      <c r="B518" s="152" t="s">
        <v>766</v>
      </c>
      <c r="C518" s="153" t="s">
        <v>82</v>
      </c>
      <c r="D518" s="153" t="s">
        <v>154</v>
      </c>
      <c r="E518" s="153" t="s">
        <v>632</v>
      </c>
      <c r="F518" s="153" t="s">
        <v>292</v>
      </c>
      <c r="G518" s="153" t="s">
        <v>239</v>
      </c>
    </row>
    <row r="519" spans="1:7" ht="51">
      <c r="A519" s="147"/>
      <c r="B519" s="152" t="s">
        <v>767</v>
      </c>
      <c r="C519" s="153" t="s">
        <v>82</v>
      </c>
      <c r="D519" s="153" t="s">
        <v>154</v>
      </c>
      <c r="E519" s="153" t="s">
        <v>632</v>
      </c>
      <c r="F519" s="153" t="s">
        <v>292</v>
      </c>
      <c r="G519" s="153" t="s">
        <v>239</v>
      </c>
    </row>
    <row r="520" spans="1:7" ht="51">
      <c r="A520" s="147"/>
      <c r="B520" s="152" t="s">
        <v>768</v>
      </c>
      <c r="C520" s="153" t="s">
        <v>82</v>
      </c>
      <c r="D520" s="153" t="s">
        <v>154</v>
      </c>
      <c r="E520" s="153" t="s">
        <v>632</v>
      </c>
      <c r="F520" s="153" t="s">
        <v>292</v>
      </c>
      <c r="G520" s="153" t="s">
        <v>239</v>
      </c>
    </row>
    <row r="521" spans="1:7" ht="51">
      <c r="A521" s="147"/>
      <c r="B521" s="152" t="s">
        <v>769</v>
      </c>
      <c r="C521" s="153" t="s">
        <v>82</v>
      </c>
      <c r="D521" s="153" t="s">
        <v>190</v>
      </c>
      <c r="E521" s="153" t="s">
        <v>762</v>
      </c>
      <c r="F521" s="153" t="s">
        <v>579</v>
      </c>
      <c r="G521" s="153" t="s">
        <v>242</v>
      </c>
    </row>
    <row r="522" spans="1:7" s="151" customFormat="1" ht="12.75" customHeight="1">
      <c r="A522" s="148" t="s">
        <v>770</v>
      </c>
      <c r="B522" s="149"/>
      <c r="C522" s="150"/>
      <c r="D522" s="150"/>
      <c r="E522" s="150"/>
      <c r="F522" s="150"/>
      <c r="G522" s="150"/>
    </row>
    <row r="523" spans="1:7" ht="51">
      <c r="A523" s="147"/>
      <c r="B523" s="152" t="s">
        <v>771</v>
      </c>
      <c r="C523" s="153" t="s">
        <v>82</v>
      </c>
      <c r="D523" s="153" t="s">
        <v>772</v>
      </c>
      <c r="E523" s="153" t="s">
        <v>612</v>
      </c>
      <c r="F523" s="153" t="s">
        <v>192</v>
      </c>
      <c r="G523" s="153" t="s">
        <v>416</v>
      </c>
    </row>
    <row r="524" spans="1:7" ht="51">
      <c r="A524" s="147"/>
      <c r="B524" s="152" t="s">
        <v>773</v>
      </c>
      <c r="C524" s="153" t="s">
        <v>82</v>
      </c>
      <c r="D524" s="153" t="s">
        <v>772</v>
      </c>
      <c r="E524" s="153" t="s">
        <v>612</v>
      </c>
      <c r="F524" s="153" t="s">
        <v>192</v>
      </c>
      <c r="G524" s="153" t="s">
        <v>416</v>
      </c>
    </row>
    <row r="525" spans="1:7" ht="51">
      <c r="A525" s="147"/>
      <c r="B525" s="152" t="s">
        <v>774</v>
      </c>
      <c r="C525" s="153" t="s">
        <v>82</v>
      </c>
      <c r="D525" s="153" t="s">
        <v>190</v>
      </c>
      <c r="E525" s="153" t="s">
        <v>775</v>
      </c>
      <c r="F525" s="153" t="s">
        <v>776</v>
      </c>
      <c r="G525" s="153" t="s">
        <v>416</v>
      </c>
    </row>
    <row r="526" spans="1:7" ht="51">
      <c r="A526" s="147"/>
      <c r="B526" s="152" t="s">
        <v>777</v>
      </c>
      <c r="C526" s="153" t="s">
        <v>82</v>
      </c>
      <c r="D526" s="153" t="s">
        <v>190</v>
      </c>
      <c r="E526" s="153" t="s">
        <v>775</v>
      </c>
      <c r="F526" s="153" t="s">
        <v>776</v>
      </c>
      <c r="G526" s="153" t="s">
        <v>416</v>
      </c>
    </row>
    <row r="527" spans="1:7" ht="51">
      <c r="A527" s="147"/>
      <c r="B527" s="152" t="s">
        <v>778</v>
      </c>
      <c r="C527" s="153" t="s">
        <v>82</v>
      </c>
      <c r="D527" s="153" t="s">
        <v>772</v>
      </c>
      <c r="E527" s="153" t="s">
        <v>414</v>
      </c>
      <c r="F527" s="153" t="s">
        <v>192</v>
      </c>
      <c r="G527" s="153" t="s">
        <v>242</v>
      </c>
    </row>
    <row r="528" spans="1:7" ht="51">
      <c r="A528" s="147"/>
      <c r="B528" s="152" t="s">
        <v>779</v>
      </c>
      <c r="C528" s="153" t="s">
        <v>82</v>
      </c>
      <c r="D528" s="153" t="s">
        <v>780</v>
      </c>
      <c r="E528" s="153" t="s">
        <v>781</v>
      </c>
      <c r="F528" s="153" t="s">
        <v>239</v>
      </c>
      <c r="G528" s="153" t="s">
        <v>90</v>
      </c>
    </row>
    <row r="529" spans="1:7" s="151" customFormat="1" ht="12.75" customHeight="1">
      <c r="A529" s="148" t="s">
        <v>782</v>
      </c>
      <c r="B529" s="149"/>
      <c r="C529" s="150"/>
      <c r="D529" s="150"/>
      <c r="E529" s="150"/>
      <c r="F529" s="150"/>
      <c r="G529" s="150"/>
    </row>
    <row r="530" spans="1:7" ht="51">
      <c r="A530" s="147"/>
      <c r="B530" s="152" t="s">
        <v>783</v>
      </c>
      <c r="C530" s="153" t="s">
        <v>82</v>
      </c>
      <c r="D530" s="153" t="s">
        <v>447</v>
      </c>
      <c r="E530" s="153" t="s">
        <v>611</v>
      </c>
      <c r="F530" s="153" t="s">
        <v>234</v>
      </c>
      <c r="G530" s="153" t="s">
        <v>437</v>
      </c>
    </row>
    <row r="531" spans="1:7" ht="51">
      <c r="A531" s="147"/>
      <c r="B531" s="152" t="s">
        <v>784</v>
      </c>
      <c r="C531" s="153" t="s">
        <v>82</v>
      </c>
      <c r="D531" s="153" t="s">
        <v>447</v>
      </c>
      <c r="E531" s="153" t="s">
        <v>611</v>
      </c>
      <c r="F531" s="153" t="s">
        <v>234</v>
      </c>
      <c r="G531" s="153" t="s">
        <v>437</v>
      </c>
    </row>
    <row r="532" spans="1:7" s="151" customFormat="1" ht="12.75" customHeight="1">
      <c r="A532" s="148" t="s">
        <v>745</v>
      </c>
      <c r="B532" s="149"/>
      <c r="C532" s="150"/>
      <c r="D532" s="150"/>
      <c r="E532" s="150"/>
      <c r="F532" s="150"/>
      <c r="G532" s="150"/>
    </row>
    <row r="533" spans="2:7" ht="51">
      <c r="B533" s="152" t="s">
        <v>785</v>
      </c>
      <c r="C533" s="153" t="s">
        <v>82</v>
      </c>
      <c r="D533" s="153" t="s">
        <v>154</v>
      </c>
      <c r="E533" s="153" t="s">
        <v>632</v>
      </c>
      <c r="F533" s="153" t="s">
        <v>292</v>
      </c>
      <c r="G533" s="153" t="s">
        <v>239</v>
      </c>
    </row>
    <row r="534" spans="1:2" s="156" customFormat="1" ht="17.25">
      <c r="A534" s="142" t="s">
        <v>786</v>
      </c>
      <c r="B534" s="155"/>
    </row>
    <row r="535" ht="14.25" customHeight="1">
      <c r="A535" s="145" t="s">
        <v>187</v>
      </c>
    </row>
    <row r="536" spans="1:7" s="141" customFormat="1" ht="12.75">
      <c r="A536" s="147"/>
      <c r="B536" s="139" t="s">
        <v>79</v>
      </c>
      <c r="C536" s="140" t="s">
        <v>130</v>
      </c>
      <c r="D536" s="140" t="s">
        <v>69</v>
      </c>
      <c r="E536" s="140" t="s">
        <v>70</v>
      </c>
      <c r="F536" s="140" t="s">
        <v>131</v>
      </c>
      <c r="G536" s="140"/>
    </row>
    <row r="537" spans="1:7" s="141" customFormat="1" ht="63.75">
      <c r="A537" s="147"/>
      <c r="B537" s="139" t="s">
        <v>72</v>
      </c>
      <c r="C537" s="140" t="s">
        <v>73</v>
      </c>
      <c r="D537" s="140" t="s">
        <v>74</v>
      </c>
      <c r="E537" s="140" t="s">
        <v>75</v>
      </c>
      <c r="F537" s="140" t="s">
        <v>132</v>
      </c>
      <c r="G537" s="140" t="s">
        <v>133</v>
      </c>
    </row>
    <row r="538" spans="1:7" ht="12.75" customHeight="1">
      <c r="A538" s="148" t="s">
        <v>787</v>
      </c>
      <c r="B538" s="152"/>
      <c r="C538" s="157"/>
      <c r="D538" s="157"/>
      <c r="E538" s="157"/>
      <c r="F538" s="157"/>
      <c r="G538" s="157"/>
    </row>
    <row r="539" spans="1:7" ht="38.25">
      <c r="A539" s="147"/>
      <c r="B539" s="152" t="s">
        <v>788</v>
      </c>
      <c r="C539" s="153" t="s">
        <v>82</v>
      </c>
      <c r="D539" s="153" t="s">
        <v>530</v>
      </c>
      <c r="E539" s="153" t="s">
        <v>675</v>
      </c>
      <c r="F539" s="153" t="s">
        <v>234</v>
      </c>
      <c r="G539" s="153" t="s">
        <v>144</v>
      </c>
    </row>
    <row r="540" spans="1:7" ht="38.25">
      <c r="A540" s="147"/>
      <c r="B540" s="152" t="s">
        <v>788</v>
      </c>
      <c r="C540" s="153" t="s">
        <v>82</v>
      </c>
      <c r="D540" s="153" t="s">
        <v>530</v>
      </c>
      <c r="E540" s="153" t="s">
        <v>789</v>
      </c>
      <c r="F540" s="153" t="s">
        <v>698</v>
      </c>
      <c r="G540" s="153" t="s">
        <v>144</v>
      </c>
    </row>
    <row r="541" spans="1:7" ht="38.25">
      <c r="A541" s="147"/>
      <c r="B541" s="152" t="s">
        <v>790</v>
      </c>
      <c r="C541" s="153" t="s">
        <v>82</v>
      </c>
      <c r="D541" s="153" t="s">
        <v>530</v>
      </c>
      <c r="E541" s="153" t="s">
        <v>414</v>
      </c>
      <c r="F541" s="153" t="s">
        <v>234</v>
      </c>
      <c r="G541" s="153" t="s">
        <v>144</v>
      </c>
    </row>
    <row r="542" spans="1:7" ht="38.25">
      <c r="A542" s="147"/>
      <c r="B542" s="152" t="s">
        <v>790</v>
      </c>
      <c r="C542" s="153" t="s">
        <v>82</v>
      </c>
      <c r="D542" s="153" t="s">
        <v>530</v>
      </c>
      <c r="E542" s="153" t="s">
        <v>791</v>
      </c>
      <c r="F542" s="153" t="s">
        <v>698</v>
      </c>
      <c r="G542" s="153" t="s">
        <v>144</v>
      </c>
    </row>
    <row r="543" spans="1:7" ht="51">
      <c r="A543" s="147"/>
      <c r="B543" s="152" t="s">
        <v>792</v>
      </c>
      <c r="C543" s="153" t="s">
        <v>82</v>
      </c>
      <c r="D543" s="153" t="s">
        <v>793</v>
      </c>
      <c r="E543" s="153" t="s">
        <v>794</v>
      </c>
      <c r="F543" s="153" t="s">
        <v>234</v>
      </c>
      <c r="G543" s="153" t="s">
        <v>242</v>
      </c>
    </row>
    <row r="544" spans="1:7" ht="51">
      <c r="A544" s="147"/>
      <c r="B544" s="152" t="s">
        <v>792</v>
      </c>
      <c r="C544" s="153" t="s">
        <v>82</v>
      </c>
      <c r="D544" s="153" t="s">
        <v>793</v>
      </c>
      <c r="E544" s="153" t="s">
        <v>795</v>
      </c>
      <c r="F544" s="153" t="s">
        <v>698</v>
      </c>
      <c r="G544" s="153" t="s">
        <v>242</v>
      </c>
    </row>
    <row r="545" spans="1:7" ht="51">
      <c r="A545" s="147"/>
      <c r="B545" s="152" t="s">
        <v>796</v>
      </c>
      <c r="C545" s="153" t="s">
        <v>82</v>
      </c>
      <c r="D545" s="153" t="s">
        <v>793</v>
      </c>
      <c r="E545" s="153" t="s">
        <v>797</v>
      </c>
      <c r="F545" s="153" t="s">
        <v>234</v>
      </c>
      <c r="G545" s="153" t="s">
        <v>242</v>
      </c>
    </row>
    <row r="546" spans="1:7" ht="51">
      <c r="A546" s="147"/>
      <c r="B546" s="152" t="s">
        <v>796</v>
      </c>
      <c r="C546" s="153" t="s">
        <v>82</v>
      </c>
      <c r="D546" s="153" t="s">
        <v>793</v>
      </c>
      <c r="E546" s="153" t="s">
        <v>798</v>
      </c>
      <c r="F546" s="153" t="s">
        <v>698</v>
      </c>
      <c r="G546" s="153" t="s">
        <v>242</v>
      </c>
    </row>
    <row r="547" spans="1:7" ht="51">
      <c r="A547" s="147"/>
      <c r="B547" s="152" t="s">
        <v>799</v>
      </c>
      <c r="C547" s="153" t="s">
        <v>82</v>
      </c>
      <c r="D547" s="153" t="s">
        <v>793</v>
      </c>
      <c r="E547" s="153" t="s">
        <v>800</v>
      </c>
      <c r="F547" s="153" t="s">
        <v>698</v>
      </c>
      <c r="G547" s="153" t="s">
        <v>242</v>
      </c>
    </row>
    <row r="548" spans="1:7" ht="51">
      <c r="A548" s="147"/>
      <c r="B548" s="152" t="s">
        <v>799</v>
      </c>
      <c r="C548" s="153" t="s">
        <v>82</v>
      </c>
      <c r="D548" s="153" t="s">
        <v>793</v>
      </c>
      <c r="E548" s="153" t="s">
        <v>801</v>
      </c>
      <c r="F548" s="153" t="s">
        <v>234</v>
      </c>
      <c r="G548" s="153" t="s">
        <v>242</v>
      </c>
    </row>
    <row r="549" spans="1:7" ht="51">
      <c r="A549" s="147"/>
      <c r="B549" s="152" t="s">
        <v>802</v>
      </c>
      <c r="C549" s="153" t="s">
        <v>82</v>
      </c>
      <c r="D549" s="153" t="s">
        <v>536</v>
      </c>
      <c r="E549" s="153" t="s">
        <v>803</v>
      </c>
      <c r="F549" s="153" t="s">
        <v>776</v>
      </c>
      <c r="G549" s="153" t="s">
        <v>693</v>
      </c>
    </row>
    <row r="550" spans="1:7" s="151" customFormat="1" ht="12.75" customHeight="1">
      <c r="A550" s="148" t="s">
        <v>804</v>
      </c>
      <c r="B550" s="149"/>
      <c r="C550" s="150"/>
      <c r="D550" s="150"/>
      <c r="E550" s="150"/>
      <c r="F550" s="150"/>
      <c r="G550" s="150"/>
    </row>
    <row r="551" spans="1:7" ht="51">
      <c r="A551" s="147"/>
      <c r="B551" s="152" t="s">
        <v>805</v>
      </c>
      <c r="C551" s="153" t="s">
        <v>82</v>
      </c>
      <c r="D551" s="153" t="s">
        <v>806</v>
      </c>
      <c r="E551" s="153" t="s">
        <v>807</v>
      </c>
      <c r="F551" s="153" t="s">
        <v>575</v>
      </c>
      <c r="G551" s="153" t="s">
        <v>90</v>
      </c>
    </row>
    <row r="552" spans="1:7" ht="51">
      <c r="A552" s="147"/>
      <c r="B552" s="152" t="s">
        <v>808</v>
      </c>
      <c r="C552" s="153" t="s">
        <v>82</v>
      </c>
      <c r="D552" s="153" t="s">
        <v>806</v>
      </c>
      <c r="E552" s="153" t="s">
        <v>550</v>
      </c>
      <c r="F552" s="153" t="s">
        <v>575</v>
      </c>
      <c r="G552" s="153" t="s">
        <v>90</v>
      </c>
    </row>
    <row r="553" spans="1:7" ht="51">
      <c r="A553" s="147"/>
      <c r="B553" s="152" t="s">
        <v>809</v>
      </c>
      <c r="C553" s="153" t="s">
        <v>82</v>
      </c>
      <c r="D553" s="153" t="s">
        <v>806</v>
      </c>
      <c r="E553" s="153" t="s">
        <v>807</v>
      </c>
      <c r="F553" s="153" t="s">
        <v>575</v>
      </c>
      <c r="G553" s="153" t="s">
        <v>90</v>
      </c>
    </row>
    <row r="554" spans="1:7" s="151" customFormat="1" ht="12.75" customHeight="1">
      <c r="A554" s="148" t="s">
        <v>583</v>
      </c>
      <c r="B554" s="149"/>
      <c r="C554" s="150"/>
      <c r="D554" s="150"/>
      <c r="E554" s="150"/>
      <c r="F554" s="150"/>
      <c r="G554" s="150"/>
    </row>
    <row r="555" spans="1:7" ht="38.25">
      <c r="A555" s="147"/>
      <c r="B555" s="152" t="s">
        <v>788</v>
      </c>
      <c r="C555" s="153" t="s">
        <v>82</v>
      </c>
      <c r="D555" s="153" t="s">
        <v>530</v>
      </c>
      <c r="E555" s="153" t="s">
        <v>810</v>
      </c>
      <c r="F555" s="153" t="s">
        <v>234</v>
      </c>
      <c r="G555" s="153" t="s">
        <v>144</v>
      </c>
    </row>
    <row r="556" spans="1:7" ht="38.25">
      <c r="A556" s="147"/>
      <c r="B556" s="152" t="s">
        <v>790</v>
      </c>
      <c r="C556" s="153" t="s">
        <v>82</v>
      </c>
      <c r="D556" s="153" t="s">
        <v>530</v>
      </c>
      <c r="E556" s="153" t="s">
        <v>811</v>
      </c>
      <c r="F556" s="153" t="s">
        <v>234</v>
      </c>
      <c r="G556" s="153" t="s">
        <v>144</v>
      </c>
    </row>
    <row r="557" spans="1:7" ht="51">
      <c r="A557" s="147"/>
      <c r="B557" s="152" t="s">
        <v>792</v>
      </c>
      <c r="C557" s="153" t="s">
        <v>82</v>
      </c>
      <c r="D557" s="153" t="s">
        <v>793</v>
      </c>
      <c r="E557" s="153" t="s">
        <v>812</v>
      </c>
      <c r="F557" s="153" t="s">
        <v>234</v>
      </c>
      <c r="G557" s="153" t="s">
        <v>242</v>
      </c>
    </row>
    <row r="558" spans="1:7" ht="51">
      <c r="A558" s="147"/>
      <c r="B558" s="152" t="s">
        <v>796</v>
      </c>
      <c r="C558" s="153" t="s">
        <v>82</v>
      </c>
      <c r="D558" s="153" t="s">
        <v>793</v>
      </c>
      <c r="E558" s="153" t="s">
        <v>813</v>
      </c>
      <c r="F558" s="153" t="s">
        <v>234</v>
      </c>
      <c r="G558" s="153" t="s">
        <v>242</v>
      </c>
    </row>
    <row r="559" spans="1:7" ht="51">
      <c r="A559" s="147"/>
      <c r="B559" s="152" t="s">
        <v>799</v>
      </c>
      <c r="C559" s="153" t="s">
        <v>82</v>
      </c>
      <c r="D559" s="153" t="s">
        <v>793</v>
      </c>
      <c r="E559" s="153" t="s">
        <v>814</v>
      </c>
      <c r="F559" s="153" t="s">
        <v>234</v>
      </c>
      <c r="G559" s="153" t="s">
        <v>242</v>
      </c>
    </row>
    <row r="560" spans="1:7" s="151" customFormat="1" ht="12.75" customHeight="1">
      <c r="A560" s="148" t="s">
        <v>815</v>
      </c>
      <c r="B560" s="149"/>
      <c r="C560" s="150"/>
      <c r="D560" s="150"/>
      <c r="E560" s="150"/>
      <c r="F560" s="150"/>
      <c r="G560" s="150"/>
    </row>
    <row r="561" spans="1:7" ht="51">
      <c r="A561" s="147"/>
      <c r="B561" s="152" t="s">
        <v>805</v>
      </c>
      <c r="C561" s="153" t="s">
        <v>82</v>
      </c>
      <c r="D561" s="153" t="s">
        <v>806</v>
      </c>
      <c r="E561" s="153" t="s">
        <v>816</v>
      </c>
      <c r="F561" s="153" t="s">
        <v>575</v>
      </c>
      <c r="G561" s="153" t="s">
        <v>90</v>
      </c>
    </row>
    <row r="562" spans="1:7" ht="51">
      <c r="A562" s="147"/>
      <c r="B562" s="152" t="s">
        <v>808</v>
      </c>
      <c r="C562" s="153" t="s">
        <v>82</v>
      </c>
      <c r="D562" s="153" t="s">
        <v>806</v>
      </c>
      <c r="E562" s="153" t="s">
        <v>550</v>
      </c>
      <c r="F562" s="153" t="s">
        <v>817</v>
      </c>
      <c r="G562" s="153" t="s">
        <v>90</v>
      </c>
    </row>
    <row r="563" spans="1:7" ht="51">
      <c r="A563" s="147"/>
      <c r="B563" s="152" t="s">
        <v>809</v>
      </c>
      <c r="C563" s="153" t="s">
        <v>82</v>
      </c>
      <c r="D563" s="153" t="s">
        <v>806</v>
      </c>
      <c r="E563" s="153" t="s">
        <v>816</v>
      </c>
      <c r="F563" s="153" t="s">
        <v>575</v>
      </c>
      <c r="G563" s="153" t="s">
        <v>90</v>
      </c>
    </row>
    <row r="564" spans="1:7" s="151" customFormat="1" ht="12.75" customHeight="1">
      <c r="A564" s="148" t="s">
        <v>818</v>
      </c>
      <c r="B564" s="149"/>
      <c r="C564" s="150"/>
      <c r="D564" s="150"/>
      <c r="E564" s="150"/>
      <c r="F564" s="150"/>
      <c r="G564" s="150"/>
    </row>
    <row r="565" spans="1:7" ht="51">
      <c r="A565" s="147"/>
      <c r="B565" s="152" t="s">
        <v>819</v>
      </c>
      <c r="C565" s="153" t="s">
        <v>82</v>
      </c>
      <c r="D565" s="153" t="s">
        <v>190</v>
      </c>
      <c r="E565" s="153" t="s">
        <v>820</v>
      </c>
      <c r="F565" s="153" t="s">
        <v>107</v>
      </c>
      <c r="G565" s="153" t="s">
        <v>242</v>
      </c>
    </row>
    <row r="566" spans="1:7" ht="51">
      <c r="A566" s="147"/>
      <c r="B566" s="152" t="s">
        <v>819</v>
      </c>
      <c r="C566" s="153" t="s">
        <v>82</v>
      </c>
      <c r="D566" s="153" t="s">
        <v>190</v>
      </c>
      <c r="E566" s="153" t="s">
        <v>821</v>
      </c>
      <c r="F566" s="153" t="s">
        <v>196</v>
      </c>
      <c r="G566" s="153" t="s">
        <v>242</v>
      </c>
    </row>
    <row r="567" spans="1:7" s="151" customFormat="1" ht="12.75" customHeight="1">
      <c r="A567" s="148" t="s">
        <v>822</v>
      </c>
      <c r="B567" s="149"/>
      <c r="C567" s="150"/>
      <c r="D567" s="150"/>
      <c r="E567" s="150"/>
      <c r="F567" s="150"/>
      <c r="G567" s="150"/>
    </row>
    <row r="568" spans="1:7" ht="51">
      <c r="A568" s="147"/>
      <c r="B568" s="152" t="s">
        <v>823</v>
      </c>
      <c r="C568" s="153" t="s">
        <v>82</v>
      </c>
      <c r="D568" s="153" t="s">
        <v>528</v>
      </c>
      <c r="E568" s="153" t="s">
        <v>632</v>
      </c>
      <c r="F568" s="153" t="s">
        <v>824</v>
      </c>
      <c r="G568" s="153" t="s">
        <v>90</v>
      </c>
    </row>
    <row r="569" spans="1:7" ht="51">
      <c r="A569" s="147"/>
      <c r="B569" s="152" t="s">
        <v>825</v>
      </c>
      <c r="C569" s="153" t="s">
        <v>82</v>
      </c>
      <c r="D569" s="153" t="s">
        <v>528</v>
      </c>
      <c r="E569" s="153" t="s">
        <v>241</v>
      </c>
      <c r="F569" s="153" t="s">
        <v>251</v>
      </c>
      <c r="G569" s="153" t="s">
        <v>90</v>
      </c>
    </row>
    <row r="570" spans="1:7" ht="51">
      <c r="A570" s="147"/>
      <c r="B570" s="152" t="s">
        <v>826</v>
      </c>
      <c r="C570" s="153" t="s">
        <v>82</v>
      </c>
      <c r="D570" s="153" t="s">
        <v>528</v>
      </c>
      <c r="E570" s="153" t="s">
        <v>241</v>
      </c>
      <c r="F570" s="153" t="s">
        <v>251</v>
      </c>
      <c r="G570" s="153" t="s">
        <v>90</v>
      </c>
    </row>
    <row r="571" spans="1:7" ht="51">
      <c r="A571" s="147"/>
      <c r="B571" s="152" t="s">
        <v>827</v>
      </c>
      <c r="C571" s="153" t="s">
        <v>82</v>
      </c>
      <c r="D571" s="153" t="s">
        <v>528</v>
      </c>
      <c r="E571" s="153" t="s">
        <v>632</v>
      </c>
      <c r="F571" s="153" t="s">
        <v>824</v>
      </c>
      <c r="G571" s="153" t="s">
        <v>90</v>
      </c>
    </row>
    <row r="572" spans="1:7" ht="51">
      <c r="A572" s="147"/>
      <c r="B572" s="152" t="s">
        <v>828</v>
      </c>
      <c r="C572" s="153" t="s">
        <v>82</v>
      </c>
      <c r="D572" s="153" t="s">
        <v>528</v>
      </c>
      <c r="E572" s="153" t="s">
        <v>241</v>
      </c>
      <c r="F572" s="153" t="s">
        <v>251</v>
      </c>
      <c r="G572" s="153" t="s">
        <v>90</v>
      </c>
    </row>
    <row r="573" spans="1:7" s="151" customFormat="1" ht="12.75" customHeight="1">
      <c r="A573" s="148" t="s">
        <v>829</v>
      </c>
      <c r="B573" s="149"/>
      <c r="C573" s="150"/>
      <c r="D573" s="150"/>
      <c r="E573" s="150"/>
      <c r="F573" s="150"/>
      <c r="G573" s="150"/>
    </row>
    <row r="574" spans="2:7" ht="51">
      <c r="B574" s="152" t="s">
        <v>830</v>
      </c>
      <c r="C574" s="153" t="s">
        <v>82</v>
      </c>
      <c r="D574" s="153" t="s">
        <v>190</v>
      </c>
      <c r="E574" s="153" t="s">
        <v>821</v>
      </c>
      <c r="F574" s="153" t="s">
        <v>196</v>
      </c>
      <c r="G574" s="153" t="s">
        <v>242</v>
      </c>
    </row>
    <row r="575" spans="2:7" ht="51">
      <c r="B575" s="152" t="s">
        <v>831</v>
      </c>
      <c r="C575" s="153" t="s">
        <v>82</v>
      </c>
      <c r="D575" s="153" t="s">
        <v>190</v>
      </c>
      <c r="E575" s="153" t="s">
        <v>820</v>
      </c>
      <c r="F575" s="153" t="s">
        <v>107</v>
      </c>
      <c r="G575" s="153" t="s">
        <v>242</v>
      </c>
    </row>
    <row r="576" spans="1:7" s="151" customFormat="1" ht="12.75" customHeight="1">
      <c r="A576" s="148" t="s">
        <v>832</v>
      </c>
      <c r="B576" s="149"/>
      <c r="C576" s="150"/>
      <c r="D576" s="150"/>
      <c r="E576" s="150"/>
      <c r="F576" s="150"/>
      <c r="G576" s="150"/>
    </row>
    <row r="577" spans="2:7" ht="51">
      <c r="B577" s="152" t="s">
        <v>833</v>
      </c>
      <c r="C577" s="153" t="s">
        <v>82</v>
      </c>
      <c r="D577" s="153" t="s">
        <v>528</v>
      </c>
      <c r="E577" s="153" t="s">
        <v>632</v>
      </c>
      <c r="F577" s="153" t="s">
        <v>824</v>
      </c>
      <c r="G577" s="153" t="s">
        <v>90</v>
      </c>
    </row>
    <row r="578" spans="2:7" ht="51">
      <c r="B578" s="152" t="s">
        <v>834</v>
      </c>
      <c r="C578" s="153" t="s">
        <v>82</v>
      </c>
      <c r="D578" s="153" t="s">
        <v>528</v>
      </c>
      <c r="E578" s="153" t="s">
        <v>241</v>
      </c>
      <c r="F578" s="153" t="s">
        <v>251</v>
      </c>
      <c r="G578" s="153" t="s">
        <v>90</v>
      </c>
    </row>
    <row r="579" spans="2:7" ht="51">
      <c r="B579" s="152" t="s">
        <v>835</v>
      </c>
      <c r="C579" s="153" t="s">
        <v>82</v>
      </c>
      <c r="D579" s="153" t="s">
        <v>528</v>
      </c>
      <c r="E579" s="153" t="s">
        <v>241</v>
      </c>
      <c r="F579" s="153" t="s">
        <v>251</v>
      </c>
      <c r="G579" s="153" t="s">
        <v>90</v>
      </c>
    </row>
    <row r="580" spans="2:7" ht="51">
      <c r="B580" s="152" t="s">
        <v>836</v>
      </c>
      <c r="C580" s="153" t="s">
        <v>82</v>
      </c>
      <c r="D580" s="153" t="s">
        <v>528</v>
      </c>
      <c r="E580" s="153" t="s">
        <v>241</v>
      </c>
      <c r="F580" s="153" t="s">
        <v>251</v>
      </c>
      <c r="G580" s="153" t="s">
        <v>90</v>
      </c>
    </row>
    <row r="581" spans="2:7" ht="51">
      <c r="B581" s="152" t="s">
        <v>837</v>
      </c>
      <c r="C581" s="153" t="s">
        <v>82</v>
      </c>
      <c r="D581" s="153" t="s">
        <v>528</v>
      </c>
      <c r="E581" s="153" t="s">
        <v>632</v>
      </c>
      <c r="F581" s="153" t="s">
        <v>824</v>
      </c>
      <c r="G581" s="153" t="s">
        <v>90</v>
      </c>
    </row>
    <row r="582" spans="1:7" s="151" customFormat="1" ht="12.75" customHeight="1">
      <c r="A582" s="148" t="s">
        <v>838</v>
      </c>
      <c r="B582" s="149"/>
      <c r="C582" s="150"/>
      <c r="D582" s="150"/>
      <c r="E582" s="150"/>
      <c r="F582" s="150"/>
      <c r="G582" s="150"/>
    </row>
    <row r="583" spans="2:7" ht="51">
      <c r="B583" s="152" t="s">
        <v>839</v>
      </c>
      <c r="C583" s="153" t="s">
        <v>560</v>
      </c>
      <c r="D583" s="153" t="s">
        <v>108</v>
      </c>
      <c r="E583" s="153" t="s">
        <v>611</v>
      </c>
      <c r="F583" s="153" t="s">
        <v>840</v>
      </c>
      <c r="G583" s="153" t="s">
        <v>562</v>
      </c>
    </row>
    <row r="584" ht="12.75">
      <c r="A584" s="145" t="s">
        <v>129</v>
      </c>
    </row>
    <row r="585" spans="1:7" s="141" customFormat="1" ht="12.75">
      <c r="A585" s="138"/>
      <c r="B585" s="139" t="s">
        <v>79</v>
      </c>
      <c r="C585" s="140" t="s">
        <v>130</v>
      </c>
      <c r="D585" s="140" t="s">
        <v>69</v>
      </c>
      <c r="E585" s="140" t="s">
        <v>70</v>
      </c>
      <c r="F585" s="140" t="s">
        <v>131</v>
      </c>
      <c r="G585" s="140"/>
    </row>
    <row r="586" spans="1:7" s="141" customFormat="1" ht="63.75">
      <c r="A586" s="138"/>
      <c r="B586" s="139" t="s">
        <v>72</v>
      </c>
      <c r="C586" s="140" t="s">
        <v>73</v>
      </c>
      <c r="D586" s="140" t="s">
        <v>74</v>
      </c>
      <c r="E586" s="140" t="s">
        <v>75</v>
      </c>
      <c r="F586" s="140" t="s">
        <v>132</v>
      </c>
      <c r="G586" s="140" t="s">
        <v>133</v>
      </c>
    </row>
    <row r="587" spans="1:7" s="151" customFormat="1" ht="12.75" customHeight="1">
      <c r="A587" s="148" t="s">
        <v>804</v>
      </c>
      <c r="B587" s="149"/>
      <c r="C587" s="150"/>
      <c r="D587" s="150"/>
      <c r="E587" s="150"/>
      <c r="F587" s="150"/>
      <c r="G587" s="150"/>
    </row>
    <row r="588" spans="2:7" ht="51">
      <c r="B588" s="152" t="s">
        <v>805</v>
      </c>
      <c r="C588" s="153" t="s">
        <v>82</v>
      </c>
      <c r="D588" s="153" t="s">
        <v>806</v>
      </c>
      <c r="E588" s="153" t="s">
        <v>841</v>
      </c>
      <c r="F588" s="153" t="s">
        <v>139</v>
      </c>
      <c r="G588" s="153" t="s">
        <v>90</v>
      </c>
    </row>
    <row r="589" spans="2:7" ht="51">
      <c r="B589" s="152" t="s">
        <v>808</v>
      </c>
      <c r="C589" s="153" t="s">
        <v>82</v>
      </c>
      <c r="D589" s="153" t="s">
        <v>806</v>
      </c>
      <c r="E589" s="153" t="s">
        <v>842</v>
      </c>
      <c r="F589" s="153" t="s">
        <v>139</v>
      </c>
      <c r="G589" s="153" t="s">
        <v>90</v>
      </c>
    </row>
    <row r="590" spans="2:7" ht="51">
      <c r="B590" s="152" t="s">
        <v>809</v>
      </c>
      <c r="C590" s="153" t="s">
        <v>82</v>
      </c>
      <c r="D590" s="153" t="s">
        <v>806</v>
      </c>
      <c r="E590" s="153" t="s">
        <v>841</v>
      </c>
      <c r="F590" s="153" t="s">
        <v>139</v>
      </c>
      <c r="G590" s="153" t="s">
        <v>90</v>
      </c>
    </row>
    <row r="591" spans="2:7" ht="12.75">
      <c r="B591" s="158"/>
      <c r="C591" s="159"/>
      <c r="D591" s="159"/>
      <c r="E591" s="159"/>
      <c r="F591" s="159"/>
      <c r="G591" s="159"/>
    </row>
    <row r="592" spans="1:7" s="151" customFormat="1" ht="12.75" customHeight="1">
      <c r="A592" s="148" t="s">
        <v>815</v>
      </c>
      <c r="B592" s="149"/>
      <c r="C592" s="150"/>
      <c r="D592" s="150"/>
      <c r="E592" s="150"/>
      <c r="F592" s="150"/>
      <c r="G592" s="150"/>
    </row>
    <row r="593" spans="2:7" ht="51">
      <c r="B593" s="152" t="s">
        <v>805</v>
      </c>
      <c r="C593" s="153" t="s">
        <v>82</v>
      </c>
      <c r="D593" s="153" t="s">
        <v>806</v>
      </c>
      <c r="E593" s="153" t="s">
        <v>843</v>
      </c>
      <c r="F593" s="153" t="s">
        <v>139</v>
      </c>
      <c r="G593" s="153" t="s">
        <v>90</v>
      </c>
    </row>
    <row r="594" spans="2:7" ht="51">
      <c r="B594" s="152" t="s">
        <v>808</v>
      </c>
      <c r="C594" s="153" t="s">
        <v>82</v>
      </c>
      <c r="D594" s="153" t="s">
        <v>806</v>
      </c>
      <c r="E594" s="153" t="s">
        <v>844</v>
      </c>
      <c r="F594" s="153" t="s">
        <v>139</v>
      </c>
      <c r="G594" s="153" t="s">
        <v>90</v>
      </c>
    </row>
    <row r="595" spans="2:7" ht="51">
      <c r="B595" s="152" t="s">
        <v>809</v>
      </c>
      <c r="C595" s="153" t="s">
        <v>82</v>
      </c>
      <c r="D595" s="153" t="s">
        <v>806</v>
      </c>
      <c r="E595" s="153" t="s">
        <v>843</v>
      </c>
      <c r="F595" s="153" t="s">
        <v>139</v>
      </c>
      <c r="G595" s="153" t="s">
        <v>90</v>
      </c>
    </row>
    <row r="596" ht="12.75">
      <c r="A596" s="145" t="s">
        <v>78</v>
      </c>
    </row>
    <row r="597" spans="1:7" s="151" customFormat="1" ht="12.75" customHeight="1">
      <c r="A597" s="148" t="s">
        <v>845</v>
      </c>
      <c r="B597" s="149"/>
      <c r="C597" s="150"/>
      <c r="D597" s="150"/>
      <c r="E597" s="150"/>
      <c r="F597" s="150"/>
      <c r="G597" s="150"/>
    </row>
    <row r="598" spans="2:7" ht="12.75" customHeight="1">
      <c r="B598" s="152" t="s">
        <v>846</v>
      </c>
      <c r="C598" s="153">
        <v>30.5</v>
      </c>
      <c r="D598" s="153" t="s">
        <v>508</v>
      </c>
      <c r="E598" s="153" t="s">
        <v>509</v>
      </c>
      <c r="F598" s="153" t="s">
        <v>562</v>
      </c>
      <c r="G598" s="153"/>
    </row>
    <row r="599" spans="2:7" ht="12.75" customHeight="1">
      <c r="B599" s="152" t="s">
        <v>847</v>
      </c>
      <c r="C599" s="153">
        <v>30.5</v>
      </c>
      <c r="D599" s="153" t="s">
        <v>848</v>
      </c>
      <c r="E599" s="153" t="s">
        <v>849</v>
      </c>
      <c r="F599" s="153" t="s">
        <v>562</v>
      </c>
      <c r="G599" s="153"/>
    </row>
    <row r="600" spans="2:7" ht="12.75" customHeight="1">
      <c r="B600" s="152" t="s">
        <v>847</v>
      </c>
      <c r="C600" s="153">
        <v>30.5</v>
      </c>
      <c r="D600" s="153" t="s">
        <v>848</v>
      </c>
      <c r="E600" s="153" t="s">
        <v>849</v>
      </c>
      <c r="F600" s="153" t="s">
        <v>90</v>
      </c>
      <c r="G600" s="153"/>
    </row>
    <row r="601" spans="2:7" ht="12.75">
      <c r="B601" s="158"/>
      <c r="C601" s="159"/>
      <c r="D601" s="159"/>
      <c r="E601" s="159"/>
      <c r="F601" s="159"/>
      <c r="G601" s="159"/>
    </row>
    <row r="602" spans="1:7" s="151" customFormat="1" ht="12.75" customHeight="1">
      <c r="A602" s="148" t="s">
        <v>850</v>
      </c>
      <c r="B602" s="149"/>
      <c r="C602" s="150"/>
      <c r="D602" s="150"/>
      <c r="E602" s="150"/>
      <c r="F602" s="150"/>
      <c r="G602" s="150"/>
    </row>
    <row r="603" spans="2:7" ht="12.75" customHeight="1">
      <c r="B603" s="152" t="s">
        <v>851</v>
      </c>
      <c r="C603" s="153">
        <v>30.5</v>
      </c>
      <c r="D603" s="153" t="s">
        <v>481</v>
      </c>
      <c r="E603" s="153" t="s">
        <v>852</v>
      </c>
      <c r="F603" s="153" t="s">
        <v>853</v>
      </c>
      <c r="G603" s="153"/>
    </row>
    <row r="604" ht="12.75">
      <c r="A604" s="145" t="s">
        <v>78</v>
      </c>
    </row>
    <row r="605" spans="1:7" s="141" customFormat="1" ht="12.75">
      <c r="A605" s="138"/>
      <c r="B605" s="139" t="s">
        <v>79</v>
      </c>
      <c r="C605" s="140" t="s">
        <v>68</v>
      </c>
      <c r="D605" s="140" t="s">
        <v>69</v>
      </c>
      <c r="E605" s="140" t="s">
        <v>70</v>
      </c>
      <c r="F605" s="140" t="s">
        <v>71</v>
      </c>
      <c r="G605" s="140"/>
    </row>
    <row r="606" spans="1:7" s="141" customFormat="1" ht="12.75" customHeight="1">
      <c r="A606" s="138"/>
      <c r="B606" s="139" t="s">
        <v>72</v>
      </c>
      <c r="C606" s="140" t="s">
        <v>73</v>
      </c>
      <c r="D606" s="140" t="s">
        <v>74</v>
      </c>
      <c r="E606" s="140" t="s">
        <v>75</v>
      </c>
      <c r="F606" s="140" t="s">
        <v>76</v>
      </c>
      <c r="G606" s="140"/>
    </row>
    <row r="607" spans="1:7" s="151" customFormat="1" ht="12.75" customHeight="1">
      <c r="A607" s="148" t="s">
        <v>854</v>
      </c>
      <c r="B607" s="149"/>
      <c r="C607" s="150"/>
      <c r="D607" s="150"/>
      <c r="E607" s="150"/>
      <c r="F607" s="150"/>
      <c r="G607" s="150"/>
    </row>
    <row r="608" spans="2:7" ht="12.75" customHeight="1">
      <c r="B608" s="152" t="s">
        <v>855</v>
      </c>
      <c r="C608" s="153" t="s">
        <v>82</v>
      </c>
      <c r="D608" s="153" t="s">
        <v>374</v>
      </c>
      <c r="E608" s="153" t="s">
        <v>856</v>
      </c>
      <c r="F608" s="153" t="s">
        <v>526</v>
      </c>
      <c r="G608" s="153"/>
    </row>
    <row r="609" spans="2:7" ht="12.75">
      <c r="B609" s="152" t="s">
        <v>855</v>
      </c>
      <c r="C609" s="153" t="s">
        <v>82</v>
      </c>
      <c r="D609" s="153" t="s">
        <v>128</v>
      </c>
      <c r="E609" s="153" t="s">
        <v>176</v>
      </c>
      <c r="F609" s="153" t="s">
        <v>526</v>
      </c>
      <c r="G609" s="153"/>
    </row>
    <row r="610" spans="2:7" ht="12.75" customHeight="1">
      <c r="B610" s="152" t="s">
        <v>857</v>
      </c>
      <c r="C610" s="153" t="s">
        <v>82</v>
      </c>
      <c r="D610" s="153" t="s">
        <v>549</v>
      </c>
      <c r="E610" s="153" t="s">
        <v>603</v>
      </c>
      <c r="F610" s="153" t="s">
        <v>526</v>
      </c>
      <c r="G610" s="153"/>
    </row>
    <row r="611" spans="2:7" ht="12.75" customHeight="1">
      <c r="B611" s="152" t="s">
        <v>858</v>
      </c>
      <c r="C611" s="153" t="s">
        <v>82</v>
      </c>
      <c r="D611" s="153" t="s">
        <v>374</v>
      </c>
      <c r="E611" s="153" t="s">
        <v>856</v>
      </c>
      <c r="F611" s="153" t="s">
        <v>526</v>
      </c>
      <c r="G611" s="153"/>
    </row>
    <row r="612" spans="2:7" ht="12.75">
      <c r="B612" s="152" t="s">
        <v>858</v>
      </c>
      <c r="C612" s="153" t="s">
        <v>82</v>
      </c>
      <c r="D612" s="153" t="s">
        <v>128</v>
      </c>
      <c r="E612" s="153" t="s">
        <v>176</v>
      </c>
      <c r="F612" s="153" t="s">
        <v>526</v>
      </c>
      <c r="G612" s="153"/>
    </row>
    <row r="613" spans="2:7" ht="12.75" customHeight="1">
      <c r="B613" s="152" t="s">
        <v>859</v>
      </c>
      <c r="C613" s="153" t="s">
        <v>82</v>
      </c>
      <c r="D613" s="153" t="s">
        <v>549</v>
      </c>
      <c r="E613" s="153" t="s">
        <v>603</v>
      </c>
      <c r="F613" s="153" t="s">
        <v>526</v>
      </c>
      <c r="G613" s="153"/>
    </row>
    <row r="614" spans="2:7" ht="12.75" customHeight="1">
      <c r="B614" s="152" t="s">
        <v>860</v>
      </c>
      <c r="C614" s="153" t="s">
        <v>82</v>
      </c>
      <c r="D614" s="153" t="s">
        <v>374</v>
      </c>
      <c r="E614" s="153" t="s">
        <v>856</v>
      </c>
      <c r="F614" s="153" t="s">
        <v>526</v>
      </c>
      <c r="G614" s="153"/>
    </row>
    <row r="615" spans="2:7" ht="12.75">
      <c r="B615" s="152" t="s">
        <v>860</v>
      </c>
      <c r="C615" s="153" t="s">
        <v>82</v>
      </c>
      <c r="D615" s="153" t="s">
        <v>128</v>
      </c>
      <c r="E615" s="153" t="s">
        <v>176</v>
      </c>
      <c r="F615" s="153" t="s">
        <v>526</v>
      </c>
      <c r="G615" s="153"/>
    </row>
    <row r="616" spans="2:7" ht="12.75" customHeight="1">
      <c r="B616" s="152" t="s">
        <v>861</v>
      </c>
      <c r="C616" s="153" t="s">
        <v>82</v>
      </c>
      <c r="D616" s="153" t="s">
        <v>549</v>
      </c>
      <c r="E616" s="153" t="s">
        <v>603</v>
      </c>
      <c r="F616" s="153" t="s">
        <v>526</v>
      </c>
      <c r="G616" s="153"/>
    </row>
    <row r="617" spans="2:7" ht="12.75" customHeight="1">
      <c r="B617" s="152" t="s">
        <v>862</v>
      </c>
      <c r="C617" s="153" t="s">
        <v>82</v>
      </c>
      <c r="D617" s="153" t="s">
        <v>374</v>
      </c>
      <c r="E617" s="153" t="s">
        <v>856</v>
      </c>
      <c r="F617" s="153" t="s">
        <v>526</v>
      </c>
      <c r="G617" s="153"/>
    </row>
    <row r="618" spans="2:7" ht="12.75">
      <c r="B618" s="152" t="s">
        <v>862</v>
      </c>
      <c r="C618" s="153" t="s">
        <v>82</v>
      </c>
      <c r="D618" s="153" t="s">
        <v>128</v>
      </c>
      <c r="E618" s="153" t="s">
        <v>176</v>
      </c>
      <c r="F618" s="153" t="s">
        <v>526</v>
      </c>
      <c r="G618" s="153"/>
    </row>
    <row r="619" spans="2:7" ht="12.75" customHeight="1">
      <c r="B619" s="152" t="s">
        <v>863</v>
      </c>
      <c r="C619" s="153" t="s">
        <v>82</v>
      </c>
      <c r="D619" s="153" t="s">
        <v>549</v>
      </c>
      <c r="E619" s="153" t="s">
        <v>603</v>
      </c>
      <c r="F619" s="153" t="s">
        <v>526</v>
      </c>
      <c r="G619" s="153"/>
    </row>
    <row r="620" spans="1:7" s="151" customFormat="1" ht="12.75" customHeight="1">
      <c r="A620" s="148" t="s">
        <v>311</v>
      </c>
      <c r="B620" s="149"/>
      <c r="C620" s="150"/>
      <c r="D620" s="150"/>
      <c r="E620" s="150"/>
      <c r="F620" s="150"/>
      <c r="G620" s="150"/>
    </row>
    <row r="621" spans="2:7" ht="12.75" customHeight="1">
      <c r="B621" s="152" t="s">
        <v>855</v>
      </c>
      <c r="C621" s="153" t="s">
        <v>82</v>
      </c>
      <c r="D621" s="153" t="s">
        <v>374</v>
      </c>
      <c r="E621" s="153" t="s">
        <v>856</v>
      </c>
      <c r="F621" s="153" t="s">
        <v>526</v>
      </c>
      <c r="G621" s="153"/>
    </row>
    <row r="622" spans="2:7" ht="12.75" customHeight="1">
      <c r="B622" s="152" t="s">
        <v>855</v>
      </c>
      <c r="C622" s="153" t="s">
        <v>82</v>
      </c>
      <c r="D622" s="153" t="s">
        <v>128</v>
      </c>
      <c r="E622" s="153" t="s">
        <v>176</v>
      </c>
      <c r="F622" s="153" t="s">
        <v>526</v>
      </c>
      <c r="G622" s="153"/>
    </row>
    <row r="623" spans="2:7" ht="12.75" customHeight="1">
      <c r="B623" s="152" t="s">
        <v>857</v>
      </c>
      <c r="C623" s="153" t="s">
        <v>82</v>
      </c>
      <c r="D623" s="153" t="s">
        <v>549</v>
      </c>
      <c r="E623" s="153" t="s">
        <v>603</v>
      </c>
      <c r="F623" s="153" t="s">
        <v>526</v>
      </c>
      <c r="G623" s="153"/>
    </row>
    <row r="624" spans="2:7" ht="12.75" customHeight="1">
      <c r="B624" s="152" t="s">
        <v>858</v>
      </c>
      <c r="C624" s="153" t="s">
        <v>82</v>
      </c>
      <c r="D624" s="153" t="s">
        <v>374</v>
      </c>
      <c r="E624" s="153" t="s">
        <v>856</v>
      </c>
      <c r="F624" s="153" t="s">
        <v>526</v>
      </c>
      <c r="G624" s="153"/>
    </row>
    <row r="625" spans="2:7" ht="12.75" customHeight="1">
      <c r="B625" s="152" t="s">
        <v>858</v>
      </c>
      <c r="C625" s="153" t="s">
        <v>82</v>
      </c>
      <c r="D625" s="153" t="s">
        <v>128</v>
      </c>
      <c r="E625" s="153" t="s">
        <v>176</v>
      </c>
      <c r="F625" s="153" t="s">
        <v>526</v>
      </c>
      <c r="G625" s="153"/>
    </row>
    <row r="626" spans="2:7" ht="12.75" customHeight="1">
      <c r="B626" s="152" t="s">
        <v>859</v>
      </c>
      <c r="C626" s="153" t="s">
        <v>82</v>
      </c>
      <c r="D626" s="153" t="s">
        <v>549</v>
      </c>
      <c r="E626" s="153" t="s">
        <v>603</v>
      </c>
      <c r="F626" s="153" t="s">
        <v>526</v>
      </c>
      <c r="G626" s="153"/>
    </row>
    <row r="627" spans="2:7" ht="12.75" customHeight="1">
      <c r="B627" s="152" t="s">
        <v>860</v>
      </c>
      <c r="C627" s="153" t="s">
        <v>82</v>
      </c>
      <c r="D627" s="153" t="s">
        <v>374</v>
      </c>
      <c r="E627" s="153" t="s">
        <v>856</v>
      </c>
      <c r="F627" s="153" t="s">
        <v>526</v>
      </c>
      <c r="G627" s="153"/>
    </row>
    <row r="628" spans="2:7" ht="12.75" customHeight="1">
      <c r="B628" s="152" t="s">
        <v>860</v>
      </c>
      <c r="C628" s="153" t="s">
        <v>82</v>
      </c>
      <c r="D628" s="153" t="s">
        <v>128</v>
      </c>
      <c r="E628" s="153" t="s">
        <v>176</v>
      </c>
      <c r="F628" s="153" t="s">
        <v>526</v>
      </c>
      <c r="G628" s="153"/>
    </row>
    <row r="629" spans="2:7" ht="12.75" customHeight="1">
      <c r="B629" s="152" t="s">
        <v>861</v>
      </c>
      <c r="C629" s="153" t="s">
        <v>82</v>
      </c>
      <c r="D629" s="153" t="s">
        <v>549</v>
      </c>
      <c r="E629" s="153" t="s">
        <v>603</v>
      </c>
      <c r="F629" s="153" t="s">
        <v>526</v>
      </c>
      <c r="G629" s="153"/>
    </row>
    <row r="630" spans="2:7" ht="12.75" customHeight="1">
      <c r="B630" s="152" t="s">
        <v>862</v>
      </c>
      <c r="C630" s="153" t="s">
        <v>82</v>
      </c>
      <c r="D630" s="153" t="s">
        <v>128</v>
      </c>
      <c r="E630" s="153" t="s">
        <v>176</v>
      </c>
      <c r="F630" s="153" t="s">
        <v>526</v>
      </c>
      <c r="G630" s="153"/>
    </row>
    <row r="631" spans="2:7" ht="12.75" customHeight="1">
      <c r="B631" s="152" t="s">
        <v>862</v>
      </c>
      <c r="C631" s="153" t="s">
        <v>82</v>
      </c>
      <c r="D631" s="153" t="s">
        <v>374</v>
      </c>
      <c r="E631" s="153" t="s">
        <v>856</v>
      </c>
      <c r="F631" s="153" t="s">
        <v>526</v>
      </c>
      <c r="G631" s="153"/>
    </row>
    <row r="632" spans="2:7" ht="12.75" customHeight="1">
      <c r="B632" s="152" t="s">
        <v>863</v>
      </c>
      <c r="C632" s="153" t="s">
        <v>82</v>
      </c>
      <c r="D632" s="153" t="s">
        <v>549</v>
      </c>
      <c r="E632" s="153" t="s">
        <v>603</v>
      </c>
      <c r="F632" s="153" t="s">
        <v>526</v>
      </c>
      <c r="G632" s="153"/>
    </row>
    <row r="633" spans="1:7" s="151" customFormat="1" ht="12.75" customHeight="1">
      <c r="A633" s="148" t="s">
        <v>864</v>
      </c>
      <c r="B633" s="149"/>
      <c r="C633" s="150"/>
      <c r="D633" s="150"/>
      <c r="E633" s="150"/>
      <c r="F633" s="150"/>
      <c r="G633" s="150"/>
    </row>
    <row r="634" spans="2:7" ht="12.75" customHeight="1">
      <c r="B634" s="152" t="s">
        <v>865</v>
      </c>
      <c r="C634" s="153" t="s">
        <v>82</v>
      </c>
      <c r="D634" s="153" t="s">
        <v>115</v>
      </c>
      <c r="E634" s="153" t="s">
        <v>361</v>
      </c>
      <c r="F634" s="153" t="s">
        <v>315</v>
      </c>
      <c r="G634" s="153"/>
    </row>
    <row r="635" spans="2:7" ht="12.75">
      <c r="B635" s="152" t="s">
        <v>865</v>
      </c>
      <c r="C635" s="153" t="s">
        <v>82</v>
      </c>
      <c r="D635" s="153" t="s">
        <v>866</v>
      </c>
      <c r="E635" s="153" t="s">
        <v>867</v>
      </c>
      <c r="F635" s="153" t="s">
        <v>315</v>
      </c>
      <c r="G635" s="153"/>
    </row>
    <row r="636" spans="2:7" ht="12.75" customHeight="1">
      <c r="B636" s="152" t="s">
        <v>868</v>
      </c>
      <c r="C636" s="153" t="s">
        <v>82</v>
      </c>
      <c r="D636" s="153" t="s">
        <v>307</v>
      </c>
      <c r="E636" s="153" t="s">
        <v>139</v>
      </c>
      <c r="F636" s="153" t="s">
        <v>470</v>
      </c>
      <c r="G636" s="153"/>
    </row>
    <row r="637" spans="2:7" ht="12.75">
      <c r="B637" s="152" t="s">
        <v>868</v>
      </c>
      <c r="C637" s="153" t="s">
        <v>82</v>
      </c>
      <c r="D637" s="153" t="s">
        <v>869</v>
      </c>
      <c r="E637" s="153" t="s">
        <v>870</v>
      </c>
      <c r="F637" s="153" t="s">
        <v>470</v>
      </c>
      <c r="G637" s="153"/>
    </row>
    <row r="638" spans="2:7" ht="12.75" customHeight="1">
      <c r="B638" s="152" t="s">
        <v>871</v>
      </c>
      <c r="C638" s="153" t="s">
        <v>82</v>
      </c>
      <c r="D638" s="153" t="s">
        <v>533</v>
      </c>
      <c r="E638" s="153" t="s">
        <v>872</v>
      </c>
      <c r="F638" s="153" t="s">
        <v>364</v>
      </c>
      <c r="G638" s="153"/>
    </row>
    <row r="639" spans="2:7" ht="12.75">
      <c r="B639" s="152" t="s">
        <v>871</v>
      </c>
      <c r="C639" s="153" t="s">
        <v>82</v>
      </c>
      <c r="D639" s="153" t="s">
        <v>866</v>
      </c>
      <c r="E639" s="153" t="s">
        <v>873</v>
      </c>
      <c r="F639" s="153" t="s">
        <v>526</v>
      </c>
      <c r="G639" s="153"/>
    </row>
    <row r="640" spans="2:7" ht="12.75" customHeight="1">
      <c r="B640" s="152" t="s">
        <v>874</v>
      </c>
      <c r="C640" s="153" t="s">
        <v>82</v>
      </c>
      <c r="D640" s="153" t="s">
        <v>115</v>
      </c>
      <c r="E640" s="153" t="s">
        <v>361</v>
      </c>
      <c r="F640" s="153" t="s">
        <v>315</v>
      </c>
      <c r="G640" s="153"/>
    </row>
    <row r="641" spans="2:7" ht="12.75">
      <c r="B641" s="152" t="s">
        <v>874</v>
      </c>
      <c r="C641" s="153" t="s">
        <v>82</v>
      </c>
      <c r="D641" s="153" t="s">
        <v>866</v>
      </c>
      <c r="E641" s="153" t="s">
        <v>867</v>
      </c>
      <c r="F641" s="153" t="s">
        <v>315</v>
      </c>
      <c r="G641" s="153"/>
    </row>
    <row r="642" spans="2:7" ht="12.75" customHeight="1">
      <c r="B642" s="152" t="s">
        <v>875</v>
      </c>
      <c r="C642" s="153" t="s">
        <v>82</v>
      </c>
      <c r="D642" s="153" t="s">
        <v>307</v>
      </c>
      <c r="E642" s="153" t="s">
        <v>139</v>
      </c>
      <c r="F642" s="153" t="s">
        <v>470</v>
      </c>
      <c r="G642" s="153"/>
    </row>
    <row r="643" spans="2:7" ht="12.75">
      <c r="B643" s="152" t="s">
        <v>875</v>
      </c>
      <c r="C643" s="153" t="s">
        <v>82</v>
      </c>
      <c r="D643" s="153" t="s">
        <v>869</v>
      </c>
      <c r="E643" s="153" t="s">
        <v>870</v>
      </c>
      <c r="F643" s="153" t="s">
        <v>470</v>
      </c>
      <c r="G643" s="153"/>
    </row>
    <row r="644" spans="2:7" ht="12.75" customHeight="1">
      <c r="B644" s="152" t="s">
        <v>876</v>
      </c>
      <c r="C644" s="153" t="s">
        <v>82</v>
      </c>
      <c r="D644" s="153" t="s">
        <v>533</v>
      </c>
      <c r="E644" s="153" t="s">
        <v>872</v>
      </c>
      <c r="F644" s="153" t="s">
        <v>364</v>
      </c>
      <c r="G644" s="153"/>
    </row>
    <row r="645" spans="2:7" ht="12.75">
      <c r="B645" s="152" t="s">
        <v>876</v>
      </c>
      <c r="C645" s="153" t="s">
        <v>82</v>
      </c>
      <c r="D645" s="153" t="s">
        <v>866</v>
      </c>
      <c r="E645" s="153" t="s">
        <v>873</v>
      </c>
      <c r="F645" s="153" t="s">
        <v>526</v>
      </c>
      <c r="G645" s="153"/>
    </row>
    <row r="646" spans="2:7" ht="12.75" customHeight="1">
      <c r="B646" s="152" t="s">
        <v>877</v>
      </c>
      <c r="C646" s="153" t="s">
        <v>82</v>
      </c>
      <c r="D646" s="153" t="s">
        <v>374</v>
      </c>
      <c r="E646" s="153" t="s">
        <v>878</v>
      </c>
      <c r="F646" s="153" t="s">
        <v>879</v>
      </c>
      <c r="G646" s="153"/>
    </row>
    <row r="647" spans="2:7" ht="12.75" customHeight="1">
      <c r="B647" s="152" t="s">
        <v>880</v>
      </c>
      <c r="C647" s="153" t="s">
        <v>82</v>
      </c>
      <c r="D647" s="153" t="s">
        <v>374</v>
      </c>
      <c r="E647" s="153" t="s">
        <v>878</v>
      </c>
      <c r="F647" s="153" t="s">
        <v>879</v>
      </c>
      <c r="G647" s="153"/>
    </row>
    <row r="648" spans="2:7" ht="12.75" customHeight="1">
      <c r="B648" s="152" t="s">
        <v>881</v>
      </c>
      <c r="C648" s="153" t="s">
        <v>82</v>
      </c>
      <c r="D648" s="153" t="s">
        <v>115</v>
      </c>
      <c r="E648" s="153" t="s">
        <v>361</v>
      </c>
      <c r="F648" s="153" t="s">
        <v>315</v>
      </c>
      <c r="G648" s="153"/>
    </row>
    <row r="649" spans="2:7" ht="12.75">
      <c r="B649" s="152" t="s">
        <v>881</v>
      </c>
      <c r="C649" s="153" t="s">
        <v>82</v>
      </c>
      <c r="D649" s="153" t="s">
        <v>866</v>
      </c>
      <c r="E649" s="153" t="s">
        <v>867</v>
      </c>
      <c r="F649" s="153" t="s">
        <v>315</v>
      </c>
      <c r="G649" s="153"/>
    </row>
    <row r="650" spans="2:7" ht="12.75">
      <c r="B650" s="152" t="s">
        <v>882</v>
      </c>
      <c r="C650" s="153" t="s">
        <v>82</v>
      </c>
      <c r="D650" s="153" t="s">
        <v>869</v>
      </c>
      <c r="E650" s="153" t="s">
        <v>870</v>
      </c>
      <c r="F650" s="153" t="s">
        <v>470</v>
      </c>
      <c r="G650" s="153"/>
    </row>
    <row r="651" spans="2:7" ht="12.75" customHeight="1">
      <c r="B651" s="152" t="s">
        <v>882</v>
      </c>
      <c r="C651" s="153" t="s">
        <v>82</v>
      </c>
      <c r="D651" s="153" t="s">
        <v>307</v>
      </c>
      <c r="E651" s="153" t="s">
        <v>139</v>
      </c>
      <c r="F651" s="153" t="s">
        <v>470</v>
      </c>
      <c r="G651" s="153"/>
    </row>
    <row r="652" spans="2:7" ht="12.75" customHeight="1">
      <c r="B652" s="152" t="s">
        <v>883</v>
      </c>
      <c r="C652" s="153" t="s">
        <v>82</v>
      </c>
      <c r="D652" s="153" t="s">
        <v>533</v>
      </c>
      <c r="E652" s="153" t="s">
        <v>872</v>
      </c>
      <c r="F652" s="153" t="s">
        <v>364</v>
      </c>
      <c r="G652" s="153"/>
    </row>
    <row r="653" spans="2:7" ht="12.75">
      <c r="B653" s="152" t="s">
        <v>883</v>
      </c>
      <c r="C653" s="153" t="s">
        <v>82</v>
      </c>
      <c r="D653" s="153" t="s">
        <v>866</v>
      </c>
      <c r="E653" s="153" t="s">
        <v>873</v>
      </c>
      <c r="F653" s="153" t="s">
        <v>526</v>
      </c>
      <c r="G653" s="153"/>
    </row>
    <row r="654" spans="2:7" ht="12.75" customHeight="1">
      <c r="B654" s="152" t="s">
        <v>884</v>
      </c>
      <c r="C654" s="153" t="s">
        <v>82</v>
      </c>
      <c r="D654" s="153" t="s">
        <v>115</v>
      </c>
      <c r="E654" s="153" t="s">
        <v>361</v>
      </c>
      <c r="F654" s="153" t="s">
        <v>315</v>
      </c>
      <c r="G654" s="153"/>
    </row>
    <row r="655" spans="2:7" ht="12.75">
      <c r="B655" s="152" t="s">
        <v>884</v>
      </c>
      <c r="C655" s="153" t="s">
        <v>82</v>
      </c>
      <c r="D655" s="153" t="s">
        <v>866</v>
      </c>
      <c r="E655" s="153" t="s">
        <v>867</v>
      </c>
      <c r="F655" s="153" t="s">
        <v>315</v>
      </c>
      <c r="G655" s="153"/>
    </row>
    <row r="656" spans="2:7" ht="12.75" customHeight="1">
      <c r="B656" s="152" t="s">
        <v>885</v>
      </c>
      <c r="C656" s="153" t="s">
        <v>82</v>
      </c>
      <c r="D656" s="153" t="s">
        <v>307</v>
      </c>
      <c r="E656" s="153" t="s">
        <v>139</v>
      </c>
      <c r="F656" s="153" t="s">
        <v>470</v>
      </c>
      <c r="G656" s="153"/>
    </row>
    <row r="657" spans="2:7" ht="12.75">
      <c r="B657" s="152" t="s">
        <v>885</v>
      </c>
      <c r="C657" s="153" t="s">
        <v>82</v>
      </c>
      <c r="D657" s="153" t="s">
        <v>869</v>
      </c>
      <c r="E657" s="153" t="s">
        <v>870</v>
      </c>
      <c r="F657" s="153" t="s">
        <v>470</v>
      </c>
      <c r="G657" s="153"/>
    </row>
    <row r="658" spans="2:7" ht="12.75" customHeight="1">
      <c r="B658" s="152" t="s">
        <v>886</v>
      </c>
      <c r="C658" s="153" t="s">
        <v>82</v>
      </c>
      <c r="D658" s="153" t="s">
        <v>533</v>
      </c>
      <c r="E658" s="153" t="s">
        <v>872</v>
      </c>
      <c r="F658" s="153" t="s">
        <v>364</v>
      </c>
      <c r="G658" s="153"/>
    </row>
    <row r="659" spans="2:7" ht="12.75">
      <c r="B659" s="152" t="s">
        <v>886</v>
      </c>
      <c r="C659" s="153" t="s">
        <v>82</v>
      </c>
      <c r="D659" s="153" t="s">
        <v>866</v>
      </c>
      <c r="E659" s="153" t="s">
        <v>873</v>
      </c>
      <c r="F659" s="153" t="s">
        <v>526</v>
      </c>
      <c r="G659" s="153"/>
    </row>
    <row r="660" spans="1:7" s="151" customFormat="1" ht="12.75" customHeight="1">
      <c r="A660" s="148" t="s">
        <v>887</v>
      </c>
      <c r="B660" s="149"/>
      <c r="C660" s="150"/>
      <c r="D660" s="150"/>
      <c r="E660" s="150"/>
      <c r="F660" s="150"/>
      <c r="G660" s="150"/>
    </row>
    <row r="661" spans="2:7" ht="12.75" customHeight="1">
      <c r="B661" s="152" t="s">
        <v>865</v>
      </c>
      <c r="C661" s="153" t="s">
        <v>82</v>
      </c>
      <c r="D661" s="153" t="s">
        <v>115</v>
      </c>
      <c r="E661" s="153" t="s">
        <v>361</v>
      </c>
      <c r="F661" s="153" t="s">
        <v>315</v>
      </c>
      <c r="G661" s="153"/>
    </row>
    <row r="662" spans="2:7" ht="12.75" customHeight="1">
      <c r="B662" s="152" t="s">
        <v>865</v>
      </c>
      <c r="C662" s="153" t="s">
        <v>82</v>
      </c>
      <c r="D662" s="153" t="s">
        <v>866</v>
      </c>
      <c r="E662" s="153" t="s">
        <v>867</v>
      </c>
      <c r="F662" s="153" t="s">
        <v>315</v>
      </c>
      <c r="G662" s="153"/>
    </row>
    <row r="663" spans="2:7" ht="12.75" customHeight="1">
      <c r="B663" s="152" t="s">
        <v>868</v>
      </c>
      <c r="C663" s="153" t="s">
        <v>82</v>
      </c>
      <c r="D663" s="153" t="s">
        <v>307</v>
      </c>
      <c r="E663" s="153" t="s">
        <v>139</v>
      </c>
      <c r="F663" s="153" t="s">
        <v>470</v>
      </c>
      <c r="G663" s="153"/>
    </row>
    <row r="664" spans="2:7" ht="12.75" customHeight="1">
      <c r="B664" s="152" t="s">
        <v>868</v>
      </c>
      <c r="C664" s="153" t="s">
        <v>82</v>
      </c>
      <c r="D664" s="153" t="s">
        <v>413</v>
      </c>
      <c r="E664" s="153" t="s">
        <v>538</v>
      </c>
      <c r="F664" s="153" t="s">
        <v>470</v>
      </c>
      <c r="G664" s="153"/>
    </row>
    <row r="665" spans="2:7" ht="12.75" customHeight="1">
      <c r="B665" s="152" t="s">
        <v>871</v>
      </c>
      <c r="C665" s="153" t="s">
        <v>82</v>
      </c>
      <c r="D665" s="153" t="s">
        <v>866</v>
      </c>
      <c r="E665" s="153" t="s">
        <v>873</v>
      </c>
      <c r="F665" s="153" t="s">
        <v>526</v>
      </c>
      <c r="G665" s="153"/>
    </row>
    <row r="666" spans="2:7" ht="12.75" customHeight="1">
      <c r="B666" s="152" t="s">
        <v>871</v>
      </c>
      <c r="C666" s="153" t="s">
        <v>82</v>
      </c>
      <c r="D666" s="153" t="s">
        <v>543</v>
      </c>
      <c r="E666" s="153" t="s">
        <v>888</v>
      </c>
      <c r="F666" s="153" t="s">
        <v>364</v>
      </c>
      <c r="G666" s="153"/>
    </row>
    <row r="667" spans="2:7" ht="12.75" customHeight="1">
      <c r="B667" s="152" t="s">
        <v>874</v>
      </c>
      <c r="C667" s="153" t="s">
        <v>82</v>
      </c>
      <c r="D667" s="153" t="s">
        <v>115</v>
      </c>
      <c r="E667" s="153" t="s">
        <v>361</v>
      </c>
      <c r="F667" s="153" t="s">
        <v>315</v>
      </c>
      <c r="G667" s="153"/>
    </row>
    <row r="668" spans="2:7" ht="12.75" customHeight="1">
      <c r="B668" s="152" t="s">
        <v>874</v>
      </c>
      <c r="C668" s="153" t="s">
        <v>82</v>
      </c>
      <c r="D668" s="153" t="s">
        <v>866</v>
      </c>
      <c r="E668" s="153" t="s">
        <v>867</v>
      </c>
      <c r="F668" s="153" t="s">
        <v>315</v>
      </c>
      <c r="G668" s="153"/>
    </row>
    <row r="669" spans="2:7" ht="12.75" customHeight="1">
      <c r="B669" s="152" t="s">
        <v>875</v>
      </c>
      <c r="C669" s="153" t="s">
        <v>82</v>
      </c>
      <c r="D669" s="153" t="s">
        <v>307</v>
      </c>
      <c r="E669" s="153" t="s">
        <v>139</v>
      </c>
      <c r="F669" s="153" t="s">
        <v>470</v>
      </c>
      <c r="G669" s="153"/>
    </row>
    <row r="670" spans="2:7" ht="12.75" customHeight="1">
      <c r="B670" s="152" t="s">
        <v>875</v>
      </c>
      <c r="C670" s="153" t="s">
        <v>82</v>
      </c>
      <c r="D670" s="153" t="s">
        <v>869</v>
      </c>
      <c r="E670" s="153" t="s">
        <v>870</v>
      </c>
      <c r="F670" s="153" t="s">
        <v>470</v>
      </c>
      <c r="G670" s="153"/>
    </row>
    <row r="671" spans="2:7" ht="12.75" customHeight="1">
      <c r="B671" s="152" t="s">
        <v>876</v>
      </c>
      <c r="C671" s="153" t="s">
        <v>82</v>
      </c>
      <c r="D671" s="153" t="s">
        <v>866</v>
      </c>
      <c r="E671" s="153" t="s">
        <v>873</v>
      </c>
      <c r="F671" s="153" t="s">
        <v>526</v>
      </c>
      <c r="G671" s="153"/>
    </row>
    <row r="672" spans="2:7" ht="12.75" customHeight="1">
      <c r="B672" s="152" t="s">
        <v>876</v>
      </c>
      <c r="C672" s="153" t="s">
        <v>82</v>
      </c>
      <c r="D672" s="153" t="s">
        <v>543</v>
      </c>
      <c r="E672" s="153" t="s">
        <v>888</v>
      </c>
      <c r="F672" s="153" t="s">
        <v>364</v>
      </c>
      <c r="G672" s="153"/>
    </row>
    <row r="673" spans="2:7" ht="12.75" customHeight="1">
      <c r="B673" s="152" t="s">
        <v>877</v>
      </c>
      <c r="C673" s="153" t="s">
        <v>82</v>
      </c>
      <c r="D673" s="153" t="s">
        <v>374</v>
      </c>
      <c r="E673" s="153" t="s">
        <v>878</v>
      </c>
      <c r="F673" s="153" t="s">
        <v>879</v>
      </c>
      <c r="G673" s="153"/>
    </row>
    <row r="674" spans="2:7" ht="12.75" customHeight="1">
      <c r="B674" s="152" t="s">
        <v>880</v>
      </c>
      <c r="C674" s="153" t="s">
        <v>82</v>
      </c>
      <c r="D674" s="153" t="s">
        <v>374</v>
      </c>
      <c r="E674" s="153" t="s">
        <v>878</v>
      </c>
      <c r="F674" s="153" t="s">
        <v>879</v>
      </c>
      <c r="G674" s="153"/>
    </row>
    <row r="675" spans="2:7" ht="12.75" customHeight="1">
      <c r="B675" s="152" t="s">
        <v>881</v>
      </c>
      <c r="C675" s="153" t="s">
        <v>82</v>
      </c>
      <c r="D675" s="153" t="s">
        <v>115</v>
      </c>
      <c r="E675" s="153" t="s">
        <v>361</v>
      </c>
      <c r="F675" s="153" t="s">
        <v>315</v>
      </c>
      <c r="G675" s="153"/>
    </row>
    <row r="676" spans="2:7" ht="12.75" customHeight="1">
      <c r="B676" s="152" t="s">
        <v>881</v>
      </c>
      <c r="C676" s="153" t="s">
        <v>82</v>
      </c>
      <c r="D676" s="153" t="s">
        <v>866</v>
      </c>
      <c r="E676" s="153" t="s">
        <v>867</v>
      </c>
      <c r="F676" s="153" t="s">
        <v>315</v>
      </c>
      <c r="G676" s="153"/>
    </row>
    <row r="677" spans="2:7" ht="12.75" customHeight="1">
      <c r="B677" s="152" t="s">
        <v>882</v>
      </c>
      <c r="C677" s="153" t="s">
        <v>82</v>
      </c>
      <c r="D677" s="153" t="s">
        <v>307</v>
      </c>
      <c r="E677" s="153" t="s">
        <v>139</v>
      </c>
      <c r="F677" s="153" t="s">
        <v>470</v>
      </c>
      <c r="G677" s="153"/>
    </row>
    <row r="678" spans="2:7" ht="12.75" customHeight="1">
      <c r="B678" s="152" t="s">
        <v>882</v>
      </c>
      <c r="C678" s="153" t="s">
        <v>82</v>
      </c>
      <c r="D678" s="153" t="s">
        <v>869</v>
      </c>
      <c r="E678" s="153" t="s">
        <v>870</v>
      </c>
      <c r="F678" s="153" t="s">
        <v>470</v>
      </c>
      <c r="G678" s="153"/>
    </row>
    <row r="679" spans="2:7" ht="12.75" customHeight="1">
      <c r="B679" s="152" t="s">
        <v>883</v>
      </c>
      <c r="C679" s="153" t="s">
        <v>82</v>
      </c>
      <c r="D679" s="153" t="s">
        <v>543</v>
      </c>
      <c r="E679" s="153" t="s">
        <v>888</v>
      </c>
      <c r="F679" s="153" t="s">
        <v>364</v>
      </c>
      <c r="G679" s="153"/>
    </row>
    <row r="680" spans="2:7" ht="12.75" customHeight="1">
      <c r="B680" s="152" t="s">
        <v>883</v>
      </c>
      <c r="C680" s="153" t="s">
        <v>82</v>
      </c>
      <c r="D680" s="153" t="s">
        <v>866</v>
      </c>
      <c r="E680" s="153" t="s">
        <v>873</v>
      </c>
      <c r="F680" s="153" t="s">
        <v>526</v>
      </c>
      <c r="G680" s="153"/>
    </row>
    <row r="681" spans="2:7" ht="12.75" customHeight="1">
      <c r="B681" s="152" t="s">
        <v>884</v>
      </c>
      <c r="C681" s="153" t="s">
        <v>82</v>
      </c>
      <c r="D681" s="153" t="s">
        <v>115</v>
      </c>
      <c r="E681" s="153" t="s">
        <v>361</v>
      </c>
      <c r="F681" s="153" t="s">
        <v>315</v>
      </c>
      <c r="G681" s="153"/>
    </row>
    <row r="682" spans="2:7" ht="12.75" customHeight="1">
      <c r="B682" s="152" t="s">
        <v>884</v>
      </c>
      <c r="C682" s="153" t="s">
        <v>82</v>
      </c>
      <c r="D682" s="153" t="s">
        <v>866</v>
      </c>
      <c r="E682" s="153" t="s">
        <v>867</v>
      </c>
      <c r="F682" s="153" t="s">
        <v>315</v>
      </c>
      <c r="G682" s="153"/>
    </row>
    <row r="683" spans="2:7" ht="12.75" customHeight="1">
      <c r="B683" s="152" t="s">
        <v>885</v>
      </c>
      <c r="C683" s="153" t="s">
        <v>82</v>
      </c>
      <c r="D683" s="153" t="s">
        <v>307</v>
      </c>
      <c r="E683" s="153" t="s">
        <v>139</v>
      </c>
      <c r="F683" s="153" t="s">
        <v>470</v>
      </c>
      <c r="G683" s="153"/>
    </row>
    <row r="684" spans="2:7" ht="12.75" customHeight="1">
      <c r="B684" s="152" t="s">
        <v>885</v>
      </c>
      <c r="C684" s="153" t="s">
        <v>82</v>
      </c>
      <c r="D684" s="153" t="s">
        <v>869</v>
      </c>
      <c r="E684" s="153" t="s">
        <v>870</v>
      </c>
      <c r="F684" s="153" t="s">
        <v>470</v>
      </c>
      <c r="G684" s="153"/>
    </row>
    <row r="685" spans="2:7" ht="12.75" customHeight="1">
      <c r="B685" s="152" t="s">
        <v>886</v>
      </c>
      <c r="C685" s="153" t="s">
        <v>82</v>
      </c>
      <c r="D685" s="153" t="s">
        <v>543</v>
      </c>
      <c r="E685" s="153" t="s">
        <v>888</v>
      </c>
      <c r="F685" s="153" t="s">
        <v>364</v>
      </c>
      <c r="G685" s="153"/>
    </row>
    <row r="686" spans="2:7" ht="12.75" customHeight="1">
      <c r="B686" s="152" t="s">
        <v>886</v>
      </c>
      <c r="C686" s="153" t="s">
        <v>82</v>
      </c>
      <c r="D686" s="153" t="s">
        <v>866</v>
      </c>
      <c r="E686" s="153" t="s">
        <v>873</v>
      </c>
      <c r="F686" s="153" t="s">
        <v>526</v>
      </c>
      <c r="G686" s="153"/>
    </row>
    <row r="687" ht="12.75">
      <c r="A687" s="145" t="s">
        <v>187</v>
      </c>
    </row>
    <row r="688" spans="1:7" s="141" customFormat="1" ht="12.75">
      <c r="A688" s="138"/>
      <c r="B688" s="139" t="s">
        <v>79</v>
      </c>
      <c r="C688" s="140" t="s">
        <v>130</v>
      </c>
      <c r="D688" s="140" t="s">
        <v>69</v>
      </c>
      <c r="E688" s="140" t="s">
        <v>70</v>
      </c>
      <c r="F688" s="140" t="s">
        <v>131</v>
      </c>
      <c r="G688" s="140"/>
    </row>
    <row r="689" spans="1:7" s="141" customFormat="1" ht="63.75">
      <c r="A689" s="138"/>
      <c r="B689" s="139" t="s">
        <v>72</v>
      </c>
      <c r="C689" s="140" t="s">
        <v>73</v>
      </c>
      <c r="D689" s="140" t="s">
        <v>74</v>
      </c>
      <c r="E689" s="140" t="s">
        <v>75</v>
      </c>
      <c r="F689" s="140" t="s">
        <v>132</v>
      </c>
      <c r="G689" s="140" t="s">
        <v>133</v>
      </c>
    </row>
    <row r="690" spans="1:7" ht="12.75" customHeight="1">
      <c r="A690" s="148" t="s">
        <v>787</v>
      </c>
      <c r="B690" s="152"/>
      <c r="C690" s="157"/>
      <c r="D690" s="157"/>
      <c r="E690" s="157"/>
      <c r="F690" s="157"/>
      <c r="G690" s="157"/>
    </row>
    <row r="691" spans="2:7" ht="51">
      <c r="B691" s="152" t="s">
        <v>788</v>
      </c>
      <c r="C691" s="153" t="s">
        <v>82</v>
      </c>
      <c r="D691" s="153" t="s">
        <v>889</v>
      </c>
      <c r="E691" s="153" t="s">
        <v>890</v>
      </c>
      <c r="F691" s="153" t="s">
        <v>234</v>
      </c>
      <c r="G691" s="153" t="s">
        <v>90</v>
      </c>
    </row>
    <row r="692" spans="2:7" ht="51">
      <c r="B692" s="152" t="s">
        <v>790</v>
      </c>
      <c r="C692" s="153" t="s">
        <v>82</v>
      </c>
      <c r="D692" s="153" t="s">
        <v>889</v>
      </c>
      <c r="E692" s="153" t="s">
        <v>890</v>
      </c>
      <c r="F692" s="153" t="s">
        <v>234</v>
      </c>
      <c r="G692" s="153" t="s">
        <v>90</v>
      </c>
    </row>
    <row r="693" spans="2:7" ht="51">
      <c r="B693" s="152" t="s">
        <v>792</v>
      </c>
      <c r="C693" s="153" t="s">
        <v>82</v>
      </c>
      <c r="D693" s="153" t="s">
        <v>793</v>
      </c>
      <c r="E693" s="153" t="s">
        <v>794</v>
      </c>
      <c r="F693" s="153" t="s">
        <v>234</v>
      </c>
      <c r="G693" s="153" t="s">
        <v>242</v>
      </c>
    </row>
    <row r="694" spans="2:7" ht="51">
      <c r="B694" s="152" t="s">
        <v>792</v>
      </c>
      <c r="C694" s="153" t="s">
        <v>82</v>
      </c>
      <c r="D694" s="153" t="s">
        <v>793</v>
      </c>
      <c r="E694" s="153" t="s">
        <v>795</v>
      </c>
      <c r="F694" s="153" t="s">
        <v>698</v>
      </c>
      <c r="G694" s="153" t="s">
        <v>242</v>
      </c>
    </row>
    <row r="695" spans="2:7" ht="51">
      <c r="B695" s="152" t="s">
        <v>796</v>
      </c>
      <c r="C695" s="153" t="s">
        <v>82</v>
      </c>
      <c r="D695" s="153" t="s">
        <v>793</v>
      </c>
      <c r="E695" s="153" t="s">
        <v>797</v>
      </c>
      <c r="F695" s="153" t="s">
        <v>234</v>
      </c>
      <c r="G695" s="153" t="s">
        <v>242</v>
      </c>
    </row>
    <row r="696" spans="2:7" ht="51">
      <c r="B696" s="152" t="s">
        <v>796</v>
      </c>
      <c r="C696" s="153" t="s">
        <v>82</v>
      </c>
      <c r="D696" s="153" t="s">
        <v>793</v>
      </c>
      <c r="E696" s="153" t="s">
        <v>798</v>
      </c>
      <c r="F696" s="153" t="s">
        <v>698</v>
      </c>
      <c r="G696" s="153" t="s">
        <v>242</v>
      </c>
    </row>
    <row r="697" spans="2:7" ht="51">
      <c r="B697" s="152" t="s">
        <v>799</v>
      </c>
      <c r="C697" s="153" t="s">
        <v>82</v>
      </c>
      <c r="D697" s="153" t="s">
        <v>793</v>
      </c>
      <c r="E697" s="153" t="s">
        <v>801</v>
      </c>
      <c r="F697" s="153" t="s">
        <v>234</v>
      </c>
      <c r="G697" s="153" t="s">
        <v>242</v>
      </c>
    </row>
    <row r="698" spans="2:7" ht="51">
      <c r="B698" s="152" t="s">
        <v>799</v>
      </c>
      <c r="C698" s="153" t="s">
        <v>82</v>
      </c>
      <c r="D698" s="153" t="s">
        <v>793</v>
      </c>
      <c r="E698" s="153" t="s">
        <v>800</v>
      </c>
      <c r="F698" s="153" t="s">
        <v>698</v>
      </c>
      <c r="G698" s="153" t="s">
        <v>242</v>
      </c>
    </row>
    <row r="699" spans="2:7" ht="51">
      <c r="B699" s="152" t="s">
        <v>891</v>
      </c>
      <c r="C699" s="153" t="s">
        <v>82</v>
      </c>
      <c r="D699" s="153" t="s">
        <v>582</v>
      </c>
      <c r="E699" s="153" t="s">
        <v>892</v>
      </c>
      <c r="F699" s="153" t="s">
        <v>893</v>
      </c>
      <c r="G699" s="153" t="s">
        <v>588</v>
      </c>
    </row>
    <row r="700" spans="1:7" s="162" customFormat="1" ht="12.75" customHeight="1">
      <c r="A700" s="148" t="s">
        <v>894</v>
      </c>
      <c r="B700" s="160"/>
      <c r="C700" s="161"/>
      <c r="D700" s="161"/>
      <c r="E700" s="161"/>
      <c r="F700" s="161"/>
      <c r="G700" s="161"/>
    </row>
    <row r="701" spans="2:7" ht="51">
      <c r="B701" s="152" t="s">
        <v>788</v>
      </c>
      <c r="C701" s="153" t="s">
        <v>82</v>
      </c>
      <c r="D701" s="153" t="s">
        <v>889</v>
      </c>
      <c r="E701" s="153" t="s">
        <v>890</v>
      </c>
      <c r="F701" s="153" t="s">
        <v>234</v>
      </c>
      <c r="G701" s="153" t="s">
        <v>90</v>
      </c>
    </row>
    <row r="702" spans="2:7" ht="51">
      <c r="B702" s="152" t="s">
        <v>790</v>
      </c>
      <c r="C702" s="153" t="s">
        <v>82</v>
      </c>
      <c r="D702" s="153" t="s">
        <v>889</v>
      </c>
      <c r="E702" s="153" t="s">
        <v>890</v>
      </c>
      <c r="F702" s="153" t="s">
        <v>234</v>
      </c>
      <c r="G702" s="153" t="s">
        <v>90</v>
      </c>
    </row>
    <row r="703" spans="2:7" ht="51">
      <c r="B703" s="152" t="s">
        <v>792</v>
      </c>
      <c r="C703" s="153" t="s">
        <v>82</v>
      </c>
      <c r="D703" s="153" t="s">
        <v>793</v>
      </c>
      <c r="E703" s="153" t="s">
        <v>812</v>
      </c>
      <c r="F703" s="153" t="s">
        <v>234</v>
      </c>
      <c r="G703" s="153" t="s">
        <v>242</v>
      </c>
    </row>
    <row r="704" spans="2:7" ht="51">
      <c r="B704" s="152" t="s">
        <v>796</v>
      </c>
      <c r="C704" s="153" t="s">
        <v>82</v>
      </c>
      <c r="D704" s="153" t="s">
        <v>793</v>
      </c>
      <c r="E704" s="153" t="s">
        <v>813</v>
      </c>
      <c r="F704" s="153" t="s">
        <v>234</v>
      </c>
      <c r="G704" s="153" t="s">
        <v>242</v>
      </c>
    </row>
    <row r="705" spans="2:7" ht="51">
      <c r="B705" s="152" t="s">
        <v>799</v>
      </c>
      <c r="C705" s="153" t="s">
        <v>82</v>
      </c>
      <c r="D705" s="153" t="s">
        <v>793</v>
      </c>
      <c r="E705" s="153" t="s">
        <v>814</v>
      </c>
      <c r="F705" s="153" t="s">
        <v>234</v>
      </c>
      <c r="G705" s="153" t="s">
        <v>242</v>
      </c>
    </row>
    <row r="706" spans="2:7" ht="51">
      <c r="B706" s="152" t="s">
        <v>895</v>
      </c>
      <c r="C706" s="153" t="s">
        <v>82</v>
      </c>
      <c r="D706" s="153" t="s">
        <v>582</v>
      </c>
      <c r="E706" s="153" t="s">
        <v>896</v>
      </c>
      <c r="F706" s="153" t="s">
        <v>178</v>
      </c>
      <c r="G706" s="153" t="s">
        <v>897</v>
      </c>
    </row>
    <row r="707" spans="2:7" ht="51">
      <c r="B707" s="152" t="s">
        <v>898</v>
      </c>
      <c r="C707" s="153" t="s">
        <v>82</v>
      </c>
      <c r="D707" s="153" t="s">
        <v>582</v>
      </c>
      <c r="E707" s="153" t="s">
        <v>896</v>
      </c>
      <c r="F707" s="153" t="s">
        <v>178</v>
      </c>
      <c r="G707" s="153" t="s">
        <v>897</v>
      </c>
    </row>
    <row r="708" spans="1:2" s="164" customFormat="1" ht="12.75">
      <c r="A708" s="145" t="s">
        <v>129</v>
      </c>
      <c r="B708" s="163"/>
    </row>
    <row r="709" spans="1:7" s="141" customFormat="1" ht="12.75">
      <c r="A709" s="138"/>
      <c r="B709" s="139" t="s">
        <v>79</v>
      </c>
      <c r="C709" s="140" t="s">
        <v>130</v>
      </c>
      <c r="D709" s="140" t="s">
        <v>69</v>
      </c>
      <c r="E709" s="140" t="s">
        <v>70</v>
      </c>
      <c r="F709" s="140" t="s">
        <v>131</v>
      </c>
      <c r="G709" s="140"/>
    </row>
    <row r="710" spans="1:7" s="141" customFormat="1" ht="63.75">
      <c r="A710" s="138"/>
      <c r="B710" s="139" t="s">
        <v>72</v>
      </c>
      <c r="C710" s="140" t="s">
        <v>73</v>
      </c>
      <c r="D710" s="140" t="s">
        <v>74</v>
      </c>
      <c r="E710" s="140" t="s">
        <v>75</v>
      </c>
      <c r="F710" s="140" t="s">
        <v>132</v>
      </c>
      <c r="G710" s="140" t="s">
        <v>133</v>
      </c>
    </row>
    <row r="711" spans="2:7" ht="51">
      <c r="B711" s="152" t="s">
        <v>899</v>
      </c>
      <c r="C711" s="153" t="s">
        <v>756</v>
      </c>
      <c r="D711" s="153" t="s">
        <v>900</v>
      </c>
      <c r="E711" s="153" t="s">
        <v>675</v>
      </c>
      <c r="F711" s="153" t="s">
        <v>901</v>
      </c>
      <c r="G711" s="153" t="s">
        <v>293</v>
      </c>
    </row>
    <row r="712" spans="1:2" s="164" customFormat="1" ht="12.75">
      <c r="A712" s="145" t="s">
        <v>78</v>
      </c>
      <c r="B712" s="163"/>
    </row>
    <row r="713" spans="1:7" s="162" customFormat="1" ht="12.75" customHeight="1">
      <c r="A713" s="148" t="s">
        <v>311</v>
      </c>
      <c r="B713" s="160"/>
      <c r="C713" s="161"/>
      <c r="D713" s="161"/>
      <c r="E713" s="161"/>
      <c r="F713" s="161"/>
      <c r="G713" s="161"/>
    </row>
    <row r="714" spans="2:7" ht="12.75" customHeight="1">
      <c r="B714" s="152" t="s">
        <v>855</v>
      </c>
      <c r="C714" s="153" t="s">
        <v>82</v>
      </c>
      <c r="D714" s="153" t="s">
        <v>374</v>
      </c>
      <c r="E714" s="153" t="s">
        <v>856</v>
      </c>
      <c r="F714" s="153" t="s">
        <v>526</v>
      </c>
      <c r="G714" s="153"/>
    </row>
    <row r="715" spans="1:7" s="162" customFormat="1" ht="12.75" customHeight="1">
      <c r="A715" s="148" t="s">
        <v>902</v>
      </c>
      <c r="B715" s="160"/>
      <c r="C715" s="161"/>
      <c r="D715" s="161"/>
      <c r="E715" s="161"/>
      <c r="F715" s="161"/>
      <c r="G715" s="161"/>
    </row>
    <row r="716" spans="2:7" ht="12.75" customHeight="1">
      <c r="B716" s="152" t="s">
        <v>855</v>
      </c>
      <c r="C716" s="153" t="s">
        <v>82</v>
      </c>
      <c r="D716" s="153" t="s">
        <v>374</v>
      </c>
      <c r="E716" s="153" t="s">
        <v>856</v>
      </c>
      <c r="F716" s="153" t="s">
        <v>526</v>
      </c>
      <c r="G716" s="153"/>
    </row>
    <row r="717" spans="1:7" s="162" customFormat="1" ht="12.75" customHeight="1">
      <c r="A717" s="148" t="s">
        <v>864</v>
      </c>
      <c r="B717" s="160"/>
      <c r="C717" s="161"/>
      <c r="D717" s="161"/>
      <c r="E717" s="161"/>
      <c r="F717" s="161"/>
      <c r="G717" s="161"/>
    </row>
    <row r="718" spans="2:7" ht="12.75" customHeight="1">
      <c r="B718" s="152" t="s">
        <v>865</v>
      </c>
      <c r="C718" s="153" t="s">
        <v>82</v>
      </c>
      <c r="D718" s="153" t="s">
        <v>115</v>
      </c>
      <c r="E718" s="153" t="s">
        <v>361</v>
      </c>
      <c r="F718" s="153" t="s">
        <v>315</v>
      </c>
      <c r="G718" s="153"/>
    </row>
    <row r="719" spans="2:7" ht="12.75" customHeight="1">
      <c r="B719" s="152" t="s">
        <v>868</v>
      </c>
      <c r="C719" s="153" t="s">
        <v>82</v>
      </c>
      <c r="D719" s="153" t="s">
        <v>307</v>
      </c>
      <c r="E719" s="153" t="s">
        <v>139</v>
      </c>
      <c r="F719" s="153" t="s">
        <v>470</v>
      </c>
      <c r="G719" s="153"/>
    </row>
    <row r="720" spans="1:7" s="162" customFormat="1" ht="12.75" customHeight="1">
      <c r="A720" s="148" t="s">
        <v>887</v>
      </c>
      <c r="B720" s="160"/>
      <c r="C720" s="161"/>
      <c r="D720" s="161"/>
      <c r="E720" s="161"/>
      <c r="F720" s="161"/>
      <c r="G720" s="161"/>
    </row>
    <row r="721" spans="2:7" ht="12.75" customHeight="1">
      <c r="B721" s="152" t="s">
        <v>865</v>
      </c>
      <c r="C721" s="153" t="s">
        <v>82</v>
      </c>
      <c r="D721" s="153" t="s">
        <v>115</v>
      </c>
      <c r="E721" s="153" t="s">
        <v>361</v>
      </c>
      <c r="F721" s="153" t="s">
        <v>315</v>
      </c>
      <c r="G721" s="153"/>
    </row>
    <row r="722" spans="2:7" ht="12.75" customHeight="1">
      <c r="B722" s="152" t="s">
        <v>868</v>
      </c>
      <c r="C722" s="153" t="s">
        <v>82</v>
      </c>
      <c r="D722" s="153" t="s">
        <v>307</v>
      </c>
      <c r="E722" s="153" t="s">
        <v>139</v>
      </c>
      <c r="F722" s="153" t="s">
        <v>470</v>
      </c>
      <c r="G722" s="153"/>
    </row>
    <row r="723" spans="1:2" s="164" customFormat="1" ht="12.75">
      <c r="A723" s="145" t="s">
        <v>187</v>
      </c>
      <c r="B723" s="163"/>
    </row>
    <row r="724" spans="1:7" s="141" customFormat="1" ht="12.75">
      <c r="A724" s="138"/>
      <c r="B724" s="139" t="s">
        <v>79</v>
      </c>
      <c r="C724" s="140" t="s">
        <v>130</v>
      </c>
      <c r="D724" s="140" t="s">
        <v>69</v>
      </c>
      <c r="E724" s="140" t="s">
        <v>70</v>
      </c>
      <c r="F724" s="140" t="s">
        <v>131</v>
      </c>
      <c r="G724" s="140"/>
    </row>
    <row r="725" spans="1:7" s="141" customFormat="1" ht="63.75">
      <c r="A725" s="138"/>
      <c r="B725" s="139" t="s">
        <v>72</v>
      </c>
      <c r="C725" s="140" t="s">
        <v>73</v>
      </c>
      <c r="D725" s="140" t="s">
        <v>74</v>
      </c>
      <c r="E725" s="140" t="s">
        <v>75</v>
      </c>
      <c r="F725" s="140" t="s">
        <v>132</v>
      </c>
      <c r="G725" s="140" t="s">
        <v>133</v>
      </c>
    </row>
    <row r="726" spans="1:7" s="162" customFormat="1" ht="12.75" customHeight="1">
      <c r="A726" s="148" t="s">
        <v>787</v>
      </c>
      <c r="B726" s="160"/>
      <c r="C726" s="161"/>
      <c r="D726" s="161"/>
      <c r="E726" s="161"/>
      <c r="F726" s="161"/>
      <c r="G726" s="161"/>
    </row>
    <row r="727" spans="2:7" ht="38.25">
      <c r="B727" s="152" t="s">
        <v>788</v>
      </c>
      <c r="C727" s="153" t="s">
        <v>82</v>
      </c>
      <c r="D727" s="153" t="s">
        <v>530</v>
      </c>
      <c r="E727" s="153" t="s">
        <v>789</v>
      </c>
      <c r="F727" s="153" t="s">
        <v>698</v>
      </c>
      <c r="G727" s="153" t="s">
        <v>144</v>
      </c>
    </row>
    <row r="728" spans="2:7" ht="38.25">
      <c r="B728" s="152" t="s">
        <v>788</v>
      </c>
      <c r="C728" s="153" t="s">
        <v>82</v>
      </c>
      <c r="D728" s="153" t="s">
        <v>530</v>
      </c>
      <c r="E728" s="153" t="s">
        <v>675</v>
      </c>
      <c r="F728" s="153" t="s">
        <v>234</v>
      </c>
      <c r="G728" s="153" t="s">
        <v>144</v>
      </c>
    </row>
    <row r="729" spans="2:7" ht="38.25">
      <c r="B729" s="152" t="s">
        <v>790</v>
      </c>
      <c r="C729" s="153" t="s">
        <v>82</v>
      </c>
      <c r="D729" s="153" t="s">
        <v>530</v>
      </c>
      <c r="E729" s="153" t="s">
        <v>414</v>
      </c>
      <c r="F729" s="153" t="s">
        <v>234</v>
      </c>
      <c r="G729" s="153" t="s">
        <v>144</v>
      </c>
    </row>
    <row r="730" spans="2:7" ht="38.25">
      <c r="B730" s="152" t="s">
        <v>790</v>
      </c>
      <c r="C730" s="153" t="s">
        <v>82</v>
      </c>
      <c r="D730" s="153" t="s">
        <v>530</v>
      </c>
      <c r="E730" s="153" t="s">
        <v>791</v>
      </c>
      <c r="F730" s="153" t="s">
        <v>698</v>
      </c>
      <c r="G730" s="153" t="s">
        <v>144</v>
      </c>
    </row>
    <row r="731" spans="2:7" ht="51">
      <c r="B731" s="152" t="s">
        <v>792</v>
      </c>
      <c r="C731" s="153" t="s">
        <v>82</v>
      </c>
      <c r="D731" s="153" t="s">
        <v>793</v>
      </c>
      <c r="E731" s="153" t="s">
        <v>794</v>
      </c>
      <c r="F731" s="153" t="s">
        <v>234</v>
      </c>
      <c r="G731" s="153" t="s">
        <v>242</v>
      </c>
    </row>
    <row r="732" spans="2:7" ht="51">
      <c r="B732" s="152" t="s">
        <v>792</v>
      </c>
      <c r="C732" s="153" t="s">
        <v>82</v>
      </c>
      <c r="D732" s="153" t="s">
        <v>793</v>
      </c>
      <c r="E732" s="153" t="s">
        <v>795</v>
      </c>
      <c r="F732" s="153" t="s">
        <v>698</v>
      </c>
      <c r="G732" s="153" t="s">
        <v>242</v>
      </c>
    </row>
    <row r="733" spans="2:7" ht="51">
      <c r="B733" s="152" t="s">
        <v>796</v>
      </c>
      <c r="C733" s="153" t="s">
        <v>82</v>
      </c>
      <c r="D733" s="153" t="s">
        <v>793</v>
      </c>
      <c r="E733" s="153" t="s">
        <v>797</v>
      </c>
      <c r="F733" s="153" t="s">
        <v>234</v>
      </c>
      <c r="G733" s="153" t="s">
        <v>242</v>
      </c>
    </row>
    <row r="734" spans="2:7" ht="51">
      <c r="B734" s="152" t="s">
        <v>796</v>
      </c>
      <c r="C734" s="153" t="s">
        <v>82</v>
      </c>
      <c r="D734" s="153" t="s">
        <v>793</v>
      </c>
      <c r="E734" s="153" t="s">
        <v>798</v>
      </c>
      <c r="F734" s="153" t="s">
        <v>698</v>
      </c>
      <c r="G734" s="153" t="s">
        <v>242</v>
      </c>
    </row>
    <row r="735" spans="2:7" ht="51">
      <c r="B735" s="152" t="s">
        <v>799</v>
      </c>
      <c r="C735" s="153" t="s">
        <v>82</v>
      </c>
      <c r="D735" s="153" t="s">
        <v>793</v>
      </c>
      <c r="E735" s="153" t="s">
        <v>801</v>
      </c>
      <c r="F735" s="153" t="s">
        <v>234</v>
      </c>
      <c r="G735" s="153" t="s">
        <v>242</v>
      </c>
    </row>
    <row r="736" spans="2:7" ht="51">
      <c r="B736" s="152" t="s">
        <v>799</v>
      </c>
      <c r="C736" s="153" t="s">
        <v>82</v>
      </c>
      <c r="D736" s="153" t="s">
        <v>793</v>
      </c>
      <c r="E736" s="153" t="s">
        <v>800</v>
      </c>
      <c r="F736" s="153" t="s">
        <v>698</v>
      </c>
      <c r="G736" s="153" t="s">
        <v>242</v>
      </c>
    </row>
    <row r="737" spans="2:7" ht="51">
      <c r="B737" s="152" t="s">
        <v>802</v>
      </c>
      <c r="C737" s="153" t="s">
        <v>82</v>
      </c>
      <c r="D737" s="153" t="s">
        <v>536</v>
      </c>
      <c r="E737" s="153" t="s">
        <v>803</v>
      </c>
      <c r="F737" s="153" t="s">
        <v>776</v>
      </c>
      <c r="G737" s="153" t="s">
        <v>693</v>
      </c>
    </row>
    <row r="738" spans="1:7" s="162" customFormat="1" ht="12.75" customHeight="1">
      <c r="A738" s="148" t="s">
        <v>583</v>
      </c>
      <c r="B738" s="160"/>
      <c r="C738" s="161"/>
      <c r="D738" s="161"/>
      <c r="E738" s="161"/>
      <c r="F738" s="161"/>
      <c r="G738" s="161"/>
    </row>
    <row r="739" spans="2:7" ht="38.25">
      <c r="B739" s="152" t="s">
        <v>788</v>
      </c>
      <c r="C739" s="153" t="s">
        <v>82</v>
      </c>
      <c r="D739" s="153" t="s">
        <v>530</v>
      </c>
      <c r="E739" s="153" t="s">
        <v>810</v>
      </c>
      <c r="F739" s="153" t="s">
        <v>234</v>
      </c>
      <c r="G739" s="153" t="s">
        <v>144</v>
      </c>
    </row>
    <row r="740" spans="2:7" ht="38.25">
      <c r="B740" s="152" t="s">
        <v>790</v>
      </c>
      <c r="C740" s="153" t="s">
        <v>82</v>
      </c>
      <c r="D740" s="153" t="s">
        <v>530</v>
      </c>
      <c r="E740" s="153" t="s">
        <v>811</v>
      </c>
      <c r="F740" s="153" t="s">
        <v>234</v>
      </c>
      <c r="G740" s="153" t="s">
        <v>144</v>
      </c>
    </row>
    <row r="741" spans="2:7" ht="51">
      <c r="B741" s="152" t="s">
        <v>792</v>
      </c>
      <c r="C741" s="153" t="s">
        <v>82</v>
      </c>
      <c r="D741" s="153" t="s">
        <v>793</v>
      </c>
      <c r="E741" s="153" t="s">
        <v>812</v>
      </c>
      <c r="F741" s="153" t="s">
        <v>234</v>
      </c>
      <c r="G741" s="153" t="s">
        <v>242</v>
      </c>
    </row>
    <row r="742" spans="2:7" ht="51">
      <c r="B742" s="152" t="s">
        <v>796</v>
      </c>
      <c r="C742" s="153" t="s">
        <v>82</v>
      </c>
      <c r="D742" s="153" t="s">
        <v>793</v>
      </c>
      <c r="E742" s="153" t="s">
        <v>813</v>
      </c>
      <c r="F742" s="153" t="s">
        <v>234</v>
      </c>
      <c r="G742" s="153" t="s">
        <v>242</v>
      </c>
    </row>
    <row r="743" spans="2:7" ht="51">
      <c r="B743" s="152" t="s">
        <v>799</v>
      </c>
      <c r="C743" s="153" t="s">
        <v>82</v>
      </c>
      <c r="D743" s="153" t="s">
        <v>793</v>
      </c>
      <c r="E743" s="153" t="s">
        <v>814</v>
      </c>
      <c r="F743" s="153" t="s">
        <v>234</v>
      </c>
      <c r="G743" s="153" t="s">
        <v>242</v>
      </c>
    </row>
    <row r="744" spans="1:2" s="156" customFormat="1" ht="17.25">
      <c r="A744" s="142" t="s">
        <v>903</v>
      </c>
      <c r="B744" s="155"/>
    </row>
    <row r="745" spans="1:2" s="164" customFormat="1" ht="12.75">
      <c r="A745" s="145" t="s">
        <v>78</v>
      </c>
      <c r="B745" s="163"/>
    </row>
    <row r="746" spans="1:7" s="141" customFormat="1" ht="12.75" customHeight="1">
      <c r="A746" s="138"/>
      <c r="B746" s="139" t="s">
        <v>79</v>
      </c>
      <c r="C746" s="140" t="s">
        <v>68</v>
      </c>
      <c r="D746" s="140" t="s">
        <v>69</v>
      </c>
      <c r="E746" s="140" t="s">
        <v>70</v>
      </c>
      <c r="F746" s="140" t="s">
        <v>71</v>
      </c>
      <c r="G746" s="140"/>
    </row>
    <row r="747" spans="1:7" s="141" customFormat="1" ht="12.75" customHeight="1">
      <c r="A747" s="138"/>
      <c r="B747" s="139" t="s">
        <v>72</v>
      </c>
      <c r="C747" s="140" t="s">
        <v>73</v>
      </c>
      <c r="D747" s="140" t="s">
        <v>74</v>
      </c>
      <c r="E747" s="140" t="s">
        <v>75</v>
      </c>
      <c r="F747" s="140" t="s">
        <v>76</v>
      </c>
      <c r="G747" s="140"/>
    </row>
    <row r="748" spans="1:7" s="162" customFormat="1" ht="12.75" customHeight="1">
      <c r="A748" s="148" t="s">
        <v>904</v>
      </c>
      <c r="B748" s="160"/>
      <c r="C748" s="161"/>
      <c r="D748" s="161"/>
      <c r="E748" s="161"/>
      <c r="F748" s="161"/>
      <c r="G748" s="161"/>
    </row>
    <row r="749" spans="2:7" ht="12.75">
      <c r="B749" s="152" t="s">
        <v>905</v>
      </c>
      <c r="C749" s="153">
        <v>20</v>
      </c>
      <c r="D749" s="153" t="s">
        <v>307</v>
      </c>
      <c r="E749" s="153" t="s">
        <v>139</v>
      </c>
      <c r="F749" s="153" t="s">
        <v>118</v>
      </c>
      <c r="G749" s="153"/>
    </row>
    <row r="750" spans="2:7" ht="12.75" customHeight="1">
      <c r="B750" s="152" t="s">
        <v>906</v>
      </c>
      <c r="C750" s="153"/>
      <c r="D750" s="153" t="s">
        <v>582</v>
      </c>
      <c r="E750" s="153" t="s">
        <v>582</v>
      </c>
      <c r="F750" s="153" t="s">
        <v>582</v>
      </c>
      <c r="G750" s="153"/>
    </row>
    <row r="751" spans="2:7" ht="12.75">
      <c r="B751" s="152" t="s">
        <v>907</v>
      </c>
      <c r="C751" s="153">
        <v>24</v>
      </c>
      <c r="D751" s="153" t="s">
        <v>908</v>
      </c>
      <c r="E751" s="153" t="s">
        <v>909</v>
      </c>
      <c r="F751" s="153" t="s">
        <v>853</v>
      </c>
      <c r="G751" s="153"/>
    </row>
    <row r="752" spans="2:7" ht="12.75">
      <c r="B752" s="152" t="s">
        <v>910</v>
      </c>
      <c r="C752" s="153">
        <v>24</v>
      </c>
      <c r="D752" s="153" t="s">
        <v>382</v>
      </c>
      <c r="E752" s="153" t="s">
        <v>123</v>
      </c>
      <c r="F752" s="153" t="s">
        <v>115</v>
      </c>
      <c r="G752" s="153"/>
    </row>
    <row r="753" spans="2:7" ht="12.75">
      <c r="B753" s="152" t="s">
        <v>910</v>
      </c>
      <c r="C753" s="153">
        <v>24</v>
      </c>
      <c r="D753" s="153" t="s">
        <v>382</v>
      </c>
      <c r="E753" s="153" t="s">
        <v>123</v>
      </c>
      <c r="F753" s="153" t="s">
        <v>115</v>
      </c>
      <c r="G753" s="153"/>
    </row>
    <row r="754" spans="2:7" ht="12.75">
      <c r="B754" s="152" t="s">
        <v>911</v>
      </c>
      <c r="C754" s="153">
        <v>24</v>
      </c>
      <c r="D754" s="153" t="s">
        <v>912</v>
      </c>
      <c r="E754" s="153" t="s">
        <v>913</v>
      </c>
      <c r="F754" s="153" t="s">
        <v>364</v>
      </c>
      <c r="G754" s="153"/>
    </row>
    <row r="755" spans="2:7" ht="12.75">
      <c r="B755" s="152" t="s">
        <v>911</v>
      </c>
      <c r="C755" s="153">
        <v>24</v>
      </c>
      <c r="D755" s="153" t="s">
        <v>912</v>
      </c>
      <c r="E755" s="153" t="s">
        <v>913</v>
      </c>
      <c r="F755" s="153" t="s">
        <v>364</v>
      </c>
      <c r="G755" s="153"/>
    </row>
    <row r="756" spans="2:7" ht="12.75">
      <c r="B756" s="152" t="s">
        <v>914</v>
      </c>
      <c r="C756" s="153">
        <v>24</v>
      </c>
      <c r="D756" s="153" t="s">
        <v>574</v>
      </c>
      <c r="E756" s="153" t="s">
        <v>915</v>
      </c>
      <c r="F756" s="153" t="s">
        <v>364</v>
      </c>
      <c r="G756" s="153"/>
    </row>
    <row r="757" spans="2:7" ht="12.75">
      <c r="B757" s="152" t="s">
        <v>914</v>
      </c>
      <c r="C757" s="153">
        <v>24</v>
      </c>
      <c r="D757" s="153" t="s">
        <v>574</v>
      </c>
      <c r="E757" s="153" t="s">
        <v>915</v>
      </c>
      <c r="F757" s="153" t="s">
        <v>364</v>
      </c>
      <c r="G757" s="153"/>
    </row>
    <row r="758" spans="2:7" ht="12.75">
      <c r="B758" s="152" t="s">
        <v>916</v>
      </c>
      <c r="C758" s="153">
        <v>31.7</v>
      </c>
      <c r="D758" s="153" t="s">
        <v>374</v>
      </c>
      <c r="E758" s="153" t="s">
        <v>878</v>
      </c>
      <c r="F758" s="153" t="s">
        <v>364</v>
      </c>
      <c r="G758" s="153"/>
    </row>
    <row r="759" spans="2:7" ht="12.75">
      <c r="B759" s="152" t="s">
        <v>916</v>
      </c>
      <c r="C759" s="153">
        <v>31.7</v>
      </c>
      <c r="D759" s="153" t="s">
        <v>374</v>
      </c>
      <c r="E759" s="153" t="s">
        <v>878</v>
      </c>
      <c r="F759" s="153" t="s">
        <v>364</v>
      </c>
      <c r="G759" s="153"/>
    </row>
    <row r="760" spans="2:7" ht="12.75">
      <c r="B760" s="152" t="s">
        <v>917</v>
      </c>
      <c r="C760" s="153">
        <v>31.7</v>
      </c>
      <c r="D760" s="153" t="s">
        <v>88</v>
      </c>
      <c r="E760" s="153" t="s">
        <v>918</v>
      </c>
      <c r="F760" s="153" t="s">
        <v>90</v>
      </c>
      <c r="G760" s="153"/>
    </row>
    <row r="761" spans="2:7" ht="12.75">
      <c r="B761" s="152" t="s">
        <v>917</v>
      </c>
      <c r="C761" s="153">
        <v>31.7</v>
      </c>
      <c r="D761" s="153" t="s">
        <v>88</v>
      </c>
      <c r="E761" s="153" t="s">
        <v>918</v>
      </c>
      <c r="F761" s="153" t="s">
        <v>90</v>
      </c>
      <c r="G761" s="153"/>
    </row>
    <row r="762" spans="1:7" s="162" customFormat="1" ht="12.75" customHeight="1">
      <c r="A762" s="148" t="s">
        <v>919</v>
      </c>
      <c r="B762" s="160"/>
      <c r="C762" s="161"/>
      <c r="D762" s="161"/>
      <c r="E762" s="161"/>
      <c r="F762" s="161"/>
      <c r="G762" s="161"/>
    </row>
    <row r="763" spans="2:7" ht="12.75" customHeight="1">
      <c r="B763" s="152" t="s">
        <v>920</v>
      </c>
      <c r="C763" s="153">
        <v>20</v>
      </c>
      <c r="D763" s="153" t="s">
        <v>866</v>
      </c>
      <c r="E763" s="153" t="s">
        <v>921</v>
      </c>
      <c r="F763" s="153" t="s">
        <v>848</v>
      </c>
      <c r="G763" s="153"/>
    </row>
    <row r="764" spans="2:7" ht="12.75">
      <c r="B764" s="152" t="s">
        <v>922</v>
      </c>
      <c r="C764" s="153">
        <v>20</v>
      </c>
      <c r="D764" s="153" t="s">
        <v>866</v>
      </c>
      <c r="E764" s="153" t="s">
        <v>921</v>
      </c>
      <c r="F764" s="153" t="s">
        <v>88</v>
      </c>
      <c r="G764" s="153"/>
    </row>
    <row r="765" spans="2:7" ht="12.75">
      <c r="B765" s="152" t="s">
        <v>923</v>
      </c>
      <c r="C765" s="153">
        <v>20</v>
      </c>
      <c r="D765" s="153" t="s">
        <v>866</v>
      </c>
      <c r="E765" s="153" t="s">
        <v>921</v>
      </c>
      <c r="F765" s="153" t="s">
        <v>88</v>
      </c>
      <c r="G765" s="153"/>
    </row>
    <row r="766" spans="1:2" s="164" customFormat="1" ht="12.75">
      <c r="A766" s="145" t="s">
        <v>187</v>
      </c>
      <c r="B766" s="163"/>
    </row>
    <row r="767" spans="1:7" s="141" customFormat="1" ht="12.75" customHeight="1">
      <c r="A767" s="138"/>
      <c r="B767" s="139" t="s">
        <v>79</v>
      </c>
      <c r="C767" s="140" t="s">
        <v>130</v>
      </c>
      <c r="D767" s="140" t="s">
        <v>69</v>
      </c>
      <c r="E767" s="140" t="s">
        <v>70</v>
      </c>
      <c r="F767" s="140" t="s">
        <v>131</v>
      </c>
      <c r="G767" s="140"/>
    </row>
    <row r="768" spans="1:7" s="141" customFormat="1" ht="63.75">
      <c r="A768" s="138"/>
      <c r="B768" s="139" t="s">
        <v>72</v>
      </c>
      <c r="C768" s="140" t="s">
        <v>73</v>
      </c>
      <c r="D768" s="140" t="s">
        <v>74</v>
      </c>
      <c r="E768" s="140" t="s">
        <v>75</v>
      </c>
      <c r="F768" s="140" t="s">
        <v>132</v>
      </c>
      <c r="G768" s="140" t="s">
        <v>133</v>
      </c>
    </row>
    <row r="769" spans="1:7" s="162" customFormat="1" ht="12.75" customHeight="1">
      <c r="A769" s="148" t="s">
        <v>286</v>
      </c>
      <c r="B769" s="160"/>
      <c r="C769" s="161"/>
      <c r="D769" s="161"/>
      <c r="E769" s="161"/>
      <c r="F769" s="161"/>
      <c r="G769" s="161"/>
    </row>
    <row r="770" spans="2:7" ht="51">
      <c r="B770" s="152" t="s">
        <v>924</v>
      </c>
      <c r="C770" s="153" t="s">
        <v>82</v>
      </c>
      <c r="D770" s="153" t="s">
        <v>925</v>
      </c>
      <c r="E770" s="153" t="s">
        <v>926</v>
      </c>
      <c r="F770" s="153" t="s">
        <v>927</v>
      </c>
      <c r="G770" s="153" t="s">
        <v>416</v>
      </c>
    </row>
    <row r="771" spans="2:7" ht="51">
      <c r="B771" s="152" t="s">
        <v>928</v>
      </c>
      <c r="C771" s="153" t="s">
        <v>82</v>
      </c>
      <c r="D771" s="153" t="s">
        <v>929</v>
      </c>
      <c r="E771" s="153" t="s">
        <v>930</v>
      </c>
      <c r="F771" s="153" t="s">
        <v>140</v>
      </c>
      <c r="G771" s="153" t="s">
        <v>416</v>
      </c>
    </row>
    <row r="772" spans="1:2" s="156" customFormat="1" ht="17.25">
      <c r="A772" s="142" t="s">
        <v>931</v>
      </c>
      <c r="B772" s="155"/>
    </row>
    <row r="773" spans="1:2" s="164" customFormat="1" ht="12.75">
      <c r="A773" s="145" t="s">
        <v>78</v>
      </c>
      <c r="B773" s="163"/>
    </row>
    <row r="774" spans="1:7" s="141" customFormat="1" ht="12.75" customHeight="1">
      <c r="A774" s="138"/>
      <c r="B774" s="139" t="s">
        <v>79</v>
      </c>
      <c r="C774" s="140" t="s">
        <v>68</v>
      </c>
      <c r="D774" s="140" t="s">
        <v>69</v>
      </c>
      <c r="E774" s="140" t="s">
        <v>70</v>
      </c>
      <c r="F774" s="140" t="s">
        <v>71</v>
      </c>
      <c r="G774" s="140"/>
    </row>
    <row r="775" spans="1:7" s="141" customFormat="1" ht="12.75" customHeight="1">
      <c r="A775" s="138"/>
      <c r="B775" s="139" t="s">
        <v>72</v>
      </c>
      <c r="C775" s="140" t="s">
        <v>73</v>
      </c>
      <c r="D775" s="140" t="s">
        <v>74</v>
      </c>
      <c r="E775" s="140" t="s">
        <v>75</v>
      </c>
      <c r="F775" s="140" t="s">
        <v>76</v>
      </c>
      <c r="G775" s="140"/>
    </row>
    <row r="776" spans="1:7" s="162" customFormat="1" ht="12.75" customHeight="1">
      <c r="A776" s="148" t="s">
        <v>887</v>
      </c>
      <c r="B776" s="160"/>
      <c r="C776" s="161"/>
      <c r="D776" s="161"/>
      <c r="E776" s="161"/>
      <c r="F776" s="161"/>
      <c r="G776" s="161"/>
    </row>
    <row r="777" spans="2:7" ht="12.75" customHeight="1">
      <c r="B777" s="152" t="s">
        <v>932</v>
      </c>
      <c r="C777" s="153" t="s">
        <v>82</v>
      </c>
      <c r="D777" s="153" t="s">
        <v>933</v>
      </c>
      <c r="E777" s="153" t="s">
        <v>934</v>
      </c>
      <c r="F777" s="153" t="s">
        <v>598</v>
      </c>
      <c r="G777" s="153"/>
    </row>
    <row r="778" spans="2:7" ht="12.75" customHeight="1">
      <c r="B778" s="152" t="s">
        <v>935</v>
      </c>
      <c r="C778" s="153" t="s">
        <v>82</v>
      </c>
      <c r="D778" s="153" t="s">
        <v>933</v>
      </c>
      <c r="E778" s="153" t="s">
        <v>934</v>
      </c>
      <c r="F778" s="153" t="s">
        <v>598</v>
      </c>
      <c r="G778" s="153"/>
    </row>
    <row r="779" spans="1:7" s="162" customFormat="1" ht="12" customHeight="1">
      <c r="A779" s="148" t="s">
        <v>936</v>
      </c>
      <c r="B779" s="160"/>
      <c r="C779" s="161"/>
      <c r="D779" s="161"/>
      <c r="E779" s="161"/>
      <c r="F779" s="161"/>
      <c r="G779" s="161"/>
    </row>
    <row r="780" spans="2:7" ht="12.75" customHeight="1">
      <c r="B780" s="152" t="s">
        <v>937</v>
      </c>
      <c r="C780" s="153" t="s">
        <v>938</v>
      </c>
      <c r="D780" s="153" t="s">
        <v>939</v>
      </c>
      <c r="E780" s="153" t="s">
        <v>940</v>
      </c>
      <c r="F780" s="153" t="s">
        <v>416</v>
      </c>
      <c r="G780" s="153"/>
    </row>
    <row r="781" spans="2:7" ht="12.75" customHeight="1">
      <c r="B781" s="152" t="s">
        <v>941</v>
      </c>
      <c r="C781" s="153" t="s">
        <v>938</v>
      </c>
      <c r="D781" s="153" t="s">
        <v>942</v>
      </c>
      <c r="E781" s="153" t="s">
        <v>943</v>
      </c>
      <c r="F781" s="153" t="s">
        <v>944</v>
      </c>
      <c r="G781" s="153"/>
    </row>
    <row r="782" spans="1:7" s="162" customFormat="1" ht="12.75" customHeight="1">
      <c r="A782" s="148" t="s">
        <v>311</v>
      </c>
      <c r="B782" s="160"/>
      <c r="C782" s="161"/>
      <c r="D782" s="161"/>
      <c r="E782" s="161"/>
      <c r="F782" s="161"/>
      <c r="G782" s="161"/>
    </row>
    <row r="783" spans="2:7" ht="12.75" customHeight="1">
      <c r="B783" s="152" t="s">
        <v>945</v>
      </c>
      <c r="C783" s="153" t="s">
        <v>82</v>
      </c>
      <c r="D783" s="153" t="s">
        <v>946</v>
      </c>
      <c r="E783" s="153" t="s">
        <v>692</v>
      </c>
      <c r="F783" s="153" t="s">
        <v>947</v>
      </c>
      <c r="G783" s="153"/>
    </row>
    <row r="784" spans="2:7" ht="12.75" customHeight="1">
      <c r="B784" s="152" t="s">
        <v>948</v>
      </c>
      <c r="C784" s="153" t="s">
        <v>82</v>
      </c>
      <c r="D784" s="153" t="s">
        <v>946</v>
      </c>
      <c r="E784" s="153" t="s">
        <v>692</v>
      </c>
      <c r="F784" s="153" t="s">
        <v>472</v>
      </c>
      <c r="G784" s="153"/>
    </row>
    <row r="785" spans="2:7" ht="12.75" customHeight="1">
      <c r="B785" s="152" t="s">
        <v>949</v>
      </c>
      <c r="C785" s="153" t="s">
        <v>82</v>
      </c>
      <c r="D785" s="153" t="s">
        <v>946</v>
      </c>
      <c r="E785" s="153" t="s">
        <v>692</v>
      </c>
      <c r="F785" s="153" t="s">
        <v>364</v>
      </c>
      <c r="G785" s="153"/>
    </row>
    <row r="786" spans="2:7" ht="12.75" customHeight="1">
      <c r="B786" s="152" t="s">
        <v>950</v>
      </c>
      <c r="C786" s="153" t="s">
        <v>82</v>
      </c>
      <c r="D786" s="153" t="s">
        <v>946</v>
      </c>
      <c r="E786" s="153" t="s">
        <v>692</v>
      </c>
      <c r="F786" s="153" t="s">
        <v>951</v>
      </c>
      <c r="G786" s="153"/>
    </row>
    <row r="787" spans="2:7" ht="12.75" customHeight="1">
      <c r="B787" s="152" t="s">
        <v>952</v>
      </c>
      <c r="C787" s="153" t="s">
        <v>82</v>
      </c>
      <c r="D787" s="153" t="s">
        <v>946</v>
      </c>
      <c r="E787" s="153" t="s">
        <v>692</v>
      </c>
      <c r="F787" s="153" t="s">
        <v>953</v>
      </c>
      <c r="G787" s="153"/>
    </row>
    <row r="788" spans="2:7" ht="12.75" customHeight="1">
      <c r="B788" s="152" t="s">
        <v>954</v>
      </c>
      <c r="C788" s="153" t="s">
        <v>82</v>
      </c>
      <c r="D788" s="153" t="s">
        <v>307</v>
      </c>
      <c r="E788" s="153" t="s">
        <v>692</v>
      </c>
      <c r="F788" s="153" t="s">
        <v>90</v>
      </c>
      <c r="G788" s="153"/>
    </row>
    <row r="789" spans="2:7" ht="12.75" customHeight="1">
      <c r="B789" s="152" t="s">
        <v>955</v>
      </c>
      <c r="C789" s="153" t="s">
        <v>82</v>
      </c>
      <c r="D789" s="153" t="s">
        <v>947</v>
      </c>
      <c r="E789" s="153" t="s">
        <v>956</v>
      </c>
      <c r="F789" s="153" t="s">
        <v>461</v>
      </c>
      <c r="G789" s="153"/>
    </row>
    <row r="790" spans="2:7" ht="12.75" customHeight="1">
      <c r="B790" s="152" t="s">
        <v>957</v>
      </c>
      <c r="C790" s="153" t="s">
        <v>82</v>
      </c>
      <c r="D790" s="153" t="s">
        <v>947</v>
      </c>
      <c r="E790" s="153" t="s">
        <v>956</v>
      </c>
      <c r="F790" s="153" t="s">
        <v>461</v>
      </c>
      <c r="G790" s="153"/>
    </row>
    <row r="791" spans="2:7" ht="12.75" customHeight="1">
      <c r="B791" s="152" t="s">
        <v>958</v>
      </c>
      <c r="C791" s="153" t="s">
        <v>82</v>
      </c>
      <c r="D791" s="153" t="s">
        <v>118</v>
      </c>
      <c r="E791" s="153" t="s">
        <v>692</v>
      </c>
      <c r="F791" s="153" t="s">
        <v>454</v>
      </c>
      <c r="G791" s="153"/>
    </row>
    <row r="792" spans="1:7" s="162" customFormat="1" ht="12.75" customHeight="1">
      <c r="A792" s="148" t="s">
        <v>845</v>
      </c>
      <c r="B792" s="160"/>
      <c r="C792" s="161"/>
      <c r="D792" s="161"/>
      <c r="E792" s="161"/>
      <c r="F792" s="161"/>
      <c r="G792" s="161"/>
    </row>
    <row r="793" spans="2:7" ht="12.75" customHeight="1">
      <c r="B793" s="152" t="s">
        <v>959</v>
      </c>
      <c r="C793" s="153">
        <v>26</v>
      </c>
      <c r="D793" s="153" t="s">
        <v>912</v>
      </c>
      <c r="E793" s="153" t="s">
        <v>913</v>
      </c>
      <c r="F793" s="153" t="s">
        <v>364</v>
      </c>
      <c r="G793" s="153"/>
    </row>
    <row r="794" spans="2:7" ht="12.75" customHeight="1">
      <c r="B794" s="152" t="s">
        <v>960</v>
      </c>
      <c r="C794" s="153">
        <v>26</v>
      </c>
      <c r="D794" s="153" t="s">
        <v>947</v>
      </c>
      <c r="E794" s="153" t="s">
        <v>956</v>
      </c>
      <c r="F794" s="153" t="s">
        <v>108</v>
      </c>
      <c r="G794" s="153"/>
    </row>
    <row r="795" spans="2:7" ht="12.75" customHeight="1">
      <c r="B795" s="152" t="s">
        <v>961</v>
      </c>
      <c r="C795" s="153">
        <v>26</v>
      </c>
      <c r="D795" s="153" t="s">
        <v>472</v>
      </c>
      <c r="E795" s="153" t="s">
        <v>962</v>
      </c>
      <c r="F795" s="153" t="s">
        <v>479</v>
      </c>
      <c r="G795" s="153"/>
    </row>
    <row r="796" spans="2:7" ht="12.75" customHeight="1">
      <c r="B796" s="152" t="s">
        <v>963</v>
      </c>
      <c r="C796" s="153">
        <v>26</v>
      </c>
      <c r="D796" s="153" t="s">
        <v>533</v>
      </c>
      <c r="E796" s="153" t="s">
        <v>872</v>
      </c>
      <c r="F796" s="153" t="s">
        <v>964</v>
      </c>
      <c r="G796" s="153"/>
    </row>
    <row r="797" spans="2:7" ht="12.75" customHeight="1">
      <c r="B797" s="152" t="s">
        <v>965</v>
      </c>
      <c r="C797" s="153">
        <v>31</v>
      </c>
      <c r="D797" s="153" t="s">
        <v>966</v>
      </c>
      <c r="E797" s="153" t="s">
        <v>967</v>
      </c>
      <c r="F797" s="153" t="s">
        <v>566</v>
      </c>
      <c r="G797" s="153"/>
    </row>
    <row r="798" spans="1:2" s="164" customFormat="1" ht="12.75">
      <c r="A798" s="145" t="s">
        <v>187</v>
      </c>
      <c r="B798" s="163"/>
    </row>
    <row r="799" spans="1:7" s="141" customFormat="1" ht="12.75" customHeight="1">
      <c r="A799" s="138"/>
      <c r="B799" s="139" t="s">
        <v>79</v>
      </c>
      <c r="C799" s="140" t="s">
        <v>130</v>
      </c>
      <c r="D799" s="140" t="s">
        <v>69</v>
      </c>
      <c r="E799" s="140" t="s">
        <v>70</v>
      </c>
      <c r="F799" s="140" t="s">
        <v>131</v>
      </c>
      <c r="G799" s="140"/>
    </row>
    <row r="800" spans="1:7" s="141" customFormat="1" ht="63.75">
      <c r="A800" s="138"/>
      <c r="B800" s="139" t="s">
        <v>72</v>
      </c>
      <c r="C800" s="140" t="s">
        <v>73</v>
      </c>
      <c r="D800" s="140" t="s">
        <v>74</v>
      </c>
      <c r="E800" s="140" t="s">
        <v>75</v>
      </c>
      <c r="F800" s="140" t="s">
        <v>132</v>
      </c>
      <c r="G800" s="140" t="s">
        <v>133</v>
      </c>
    </row>
    <row r="801" spans="1:7" s="162" customFormat="1" ht="12.75" customHeight="1">
      <c r="A801" s="148" t="s">
        <v>968</v>
      </c>
      <c r="B801" s="160"/>
      <c r="C801" s="161"/>
      <c r="D801" s="161"/>
      <c r="E801" s="161"/>
      <c r="F801" s="161"/>
      <c r="G801" s="161"/>
    </row>
    <row r="802" spans="2:7" ht="51">
      <c r="B802" s="152" t="s">
        <v>969</v>
      </c>
      <c r="C802" s="153" t="s">
        <v>560</v>
      </c>
      <c r="D802" s="153" t="s">
        <v>970</v>
      </c>
      <c r="E802" s="153" t="s">
        <v>241</v>
      </c>
      <c r="F802" s="153" t="s">
        <v>575</v>
      </c>
      <c r="G802" s="153" t="s">
        <v>562</v>
      </c>
    </row>
    <row r="803" spans="2:7" ht="51">
      <c r="B803" s="152" t="s">
        <v>971</v>
      </c>
      <c r="C803" s="153" t="s">
        <v>560</v>
      </c>
      <c r="D803" s="153" t="s">
        <v>530</v>
      </c>
      <c r="E803" s="153" t="s">
        <v>541</v>
      </c>
      <c r="F803" s="153" t="s">
        <v>140</v>
      </c>
      <c r="G803" s="153" t="s">
        <v>562</v>
      </c>
    </row>
    <row r="804" spans="1:7" s="162" customFormat="1" ht="12.75" customHeight="1">
      <c r="A804" s="148" t="s">
        <v>972</v>
      </c>
      <c r="B804" s="160"/>
      <c r="C804" s="161"/>
      <c r="D804" s="161"/>
      <c r="E804" s="161"/>
      <c r="F804" s="161"/>
      <c r="G804" s="161"/>
    </row>
    <row r="805" spans="2:7" ht="51">
      <c r="B805" s="152" t="s">
        <v>973</v>
      </c>
      <c r="C805" s="153" t="s">
        <v>82</v>
      </c>
      <c r="D805" s="153" t="s">
        <v>974</v>
      </c>
      <c r="E805" s="153" t="s">
        <v>140</v>
      </c>
      <c r="F805" s="153" t="s">
        <v>146</v>
      </c>
      <c r="G805" s="153" t="s">
        <v>428</v>
      </c>
    </row>
    <row r="806" spans="2:7" ht="51">
      <c r="B806" s="152" t="s">
        <v>975</v>
      </c>
      <c r="C806" s="153" t="s">
        <v>82</v>
      </c>
      <c r="D806" s="153" t="s">
        <v>974</v>
      </c>
      <c r="E806" s="153" t="s">
        <v>140</v>
      </c>
      <c r="F806" s="153" t="s">
        <v>146</v>
      </c>
      <c r="G806" s="153" t="s">
        <v>428</v>
      </c>
    </row>
    <row r="807" spans="2:7" ht="51">
      <c r="B807" s="152" t="s">
        <v>976</v>
      </c>
      <c r="C807" s="153" t="s">
        <v>82</v>
      </c>
      <c r="D807" s="153" t="s">
        <v>974</v>
      </c>
      <c r="E807" s="153" t="s">
        <v>977</v>
      </c>
      <c r="F807" s="153" t="s">
        <v>146</v>
      </c>
      <c r="G807" s="153" t="s">
        <v>428</v>
      </c>
    </row>
    <row r="808" spans="2:7" ht="51">
      <c r="B808" s="152" t="s">
        <v>978</v>
      </c>
      <c r="C808" s="153" t="s">
        <v>82</v>
      </c>
      <c r="D808" s="153" t="s">
        <v>974</v>
      </c>
      <c r="E808" s="153" t="s">
        <v>977</v>
      </c>
      <c r="F808" s="153" t="s">
        <v>146</v>
      </c>
      <c r="G808" s="153" t="s">
        <v>428</v>
      </c>
    </row>
    <row r="809" spans="2:7" ht="51">
      <c r="B809" s="152" t="s">
        <v>979</v>
      </c>
      <c r="C809" s="153" t="s">
        <v>82</v>
      </c>
      <c r="D809" s="153" t="s">
        <v>974</v>
      </c>
      <c r="E809" s="153" t="s">
        <v>140</v>
      </c>
      <c r="F809" s="153" t="s">
        <v>146</v>
      </c>
      <c r="G809" s="153" t="s">
        <v>428</v>
      </c>
    </row>
    <row r="810" spans="1:7" s="162" customFormat="1" ht="12.75" customHeight="1">
      <c r="A810" s="148" t="s">
        <v>980</v>
      </c>
      <c r="B810" s="160"/>
      <c r="C810" s="161"/>
      <c r="D810" s="161"/>
      <c r="E810" s="161"/>
      <c r="F810" s="161"/>
      <c r="G810" s="161"/>
    </row>
    <row r="811" spans="2:7" ht="51">
      <c r="B811" s="152" t="s">
        <v>981</v>
      </c>
      <c r="C811" s="153" t="s">
        <v>82</v>
      </c>
      <c r="D811" s="153" t="s">
        <v>190</v>
      </c>
      <c r="E811" s="153" t="s">
        <v>982</v>
      </c>
      <c r="F811" s="153" t="s">
        <v>983</v>
      </c>
      <c r="G811" s="153" t="s">
        <v>416</v>
      </c>
    </row>
    <row r="812" spans="2:7" ht="51">
      <c r="B812" s="152" t="s">
        <v>984</v>
      </c>
      <c r="C812" s="153" t="s">
        <v>82</v>
      </c>
      <c r="D812" s="153" t="s">
        <v>190</v>
      </c>
      <c r="E812" s="153" t="s">
        <v>126</v>
      </c>
      <c r="F812" s="153" t="s">
        <v>506</v>
      </c>
      <c r="G812" s="153" t="s">
        <v>562</v>
      </c>
    </row>
    <row r="813" spans="1:7" s="162" customFormat="1" ht="12.75" customHeight="1">
      <c r="A813" s="148" t="s">
        <v>985</v>
      </c>
      <c r="B813" s="160"/>
      <c r="C813" s="161"/>
      <c r="D813" s="161"/>
      <c r="E813" s="161"/>
      <c r="F813" s="161"/>
      <c r="G813" s="161"/>
    </row>
    <row r="814" spans="2:7" ht="51">
      <c r="B814" s="152" t="s">
        <v>986</v>
      </c>
      <c r="C814" s="153" t="s">
        <v>82</v>
      </c>
      <c r="D814" s="153" t="s">
        <v>974</v>
      </c>
      <c r="E814" s="153" t="s">
        <v>140</v>
      </c>
      <c r="F814" s="153" t="s">
        <v>146</v>
      </c>
      <c r="G814" s="153" t="s">
        <v>428</v>
      </c>
    </row>
    <row r="815" spans="2:7" ht="51">
      <c r="B815" s="152" t="s">
        <v>987</v>
      </c>
      <c r="C815" s="153" t="s">
        <v>82</v>
      </c>
      <c r="D815" s="153" t="s">
        <v>974</v>
      </c>
      <c r="E815" s="153" t="s">
        <v>977</v>
      </c>
      <c r="F815" s="153" t="s">
        <v>146</v>
      </c>
      <c r="G815" s="153" t="s">
        <v>428</v>
      </c>
    </row>
    <row r="816" spans="2:7" ht="51">
      <c r="B816" s="152" t="s">
        <v>988</v>
      </c>
      <c r="C816" s="153" t="s">
        <v>82</v>
      </c>
      <c r="D816" s="153" t="s">
        <v>974</v>
      </c>
      <c r="E816" s="153" t="s">
        <v>977</v>
      </c>
      <c r="F816" s="153" t="s">
        <v>146</v>
      </c>
      <c r="G816" s="153" t="s">
        <v>428</v>
      </c>
    </row>
    <row r="817" spans="2:7" ht="51">
      <c r="B817" s="152" t="s">
        <v>989</v>
      </c>
      <c r="C817" s="153" t="s">
        <v>82</v>
      </c>
      <c r="D817" s="153" t="s">
        <v>974</v>
      </c>
      <c r="E817" s="153" t="s">
        <v>140</v>
      </c>
      <c r="F817" s="153" t="s">
        <v>146</v>
      </c>
      <c r="G817" s="153" t="s">
        <v>428</v>
      </c>
    </row>
    <row r="818" spans="1:2" s="164" customFormat="1" ht="12.75">
      <c r="A818" s="145" t="s">
        <v>129</v>
      </c>
      <c r="B818" s="163"/>
    </row>
    <row r="819" spans="1:7" s="141" customFormat="1" ht="12.75" customHeight="1">
      <c r="A819" s="138"/>
      <c r="B819" s="139" t="s">
        <v>79</v>
      </c>
      <c r="C819" s="140" t="s">
        <v>130</v>
      </c>
      <c r="D819" s="140" t="s">
        <v>69</v>
      </c>
      <c r="E819" s="140" t="s">
        <v>70</v>
      </c>
      <c r="F819" s="140" t="s">
        <v>131</v>
      </c>
      <c r="G819" s="140"/>
    </row>
    <row r="820" spans="1:7" s="141" customFormat="1" ht="63.75">
      <c r="A820" s="138"/>
      <c r="B820" s="139" t="s">
        <v>72</v>
      </c>
      <c r="C820" s="140" t="s">
        <v>73</v>
      </c>
      <c r="D820" s="140" t="s">
        <v>74</v>
      </c>
      <c r="E820" s="140" t="s">
        <v>75</v>
      </c>
      <c r="F820" s="140" t="s">
        <v>132</v>
      </c>
      <c r="G820" s="140" t="s">
        <v>133</v>
      </c>
    </row>
    <row r="821" spans="1:7" s="162" customFormat="1" ht="12.75" customHeight="1">
      <c r="A821" s="148" t="s">
        <v>141</v>
      </c>
      <c r="B821" s="160"/>
      <c r="C821" s="161"/>
      <c r="D821" s="161"/>
      <c r="E821" s="161"/>
      <c r="F821" s="161"/>
      <c r="G821" s="161"/>
    </row>
    <row r="822" spans="2:7" ht="51">
      <c r="B822" s="152" t="s">
        <v>95</v>
      </c>
      <c r="C822" s="153" t="s">
        <v>990</v>
      </c>
      <c r="D822" s="153" t="s">
        <v>991</v>
      </c>
      <c r="E822" s="153" t="s">
        <v>196</v>
      </c>
      <c r="F822" s="153" t="s">
        <v>139</v>
      </c>
      <c r="G822" s="153" t="s">
        <v>242</v>
      </c>
    </row>
    <row r="823" spans="2:7" ht="51">
      <c r="B823" s="152" t="s">
        <v>992</v>
      </c>
      <c r="C823" s="153" t="s">
        <v>993</v>
      </c>
      <c r="D823" s="153" t="s">
        <v>994</v>
      </c>
      <c r="E823" s="153" t="s">
        <v>995</v>
      </c>
      <c r="F823" s="153" t="s">
        <v>139</v>
      </c>
      <c r="G823" s="153" t="s">
        <v>242</v>
      </c>
    </row>
    <row r="824" spans="1:2" s="156" customFormat="1" ht="17.25">
      <c r="A824" s="142" t="s">
        <v>996</v>
      </c>
      <c r="B824" s="155"/>
    </row>
    <row r="825" spans="1:2" s="164" customFormat="1" ht="12.75">
      <c r="A825" s="145" t="s">
        <v>78</v>
      </c>
      <c r="B825" s="163"/>
    </row>
    <row r="826" spans="1:7" s="141" customFormat="1" ht="12.75" customHeight="1">
      <c r="A826" s="138"/>
      <c r="B826" s="139" t="s">
        <v>79</v>
      </c>
      <c r="C826" s="140" t="s">
        <v>68</v>
      </c>
      <c r="D826" s="140" t="s">
        <v>69</v>
      </c>
      <c r="E826" s="140" t="s">
        <v>70</v>
      </c>
      <c r="F826" s="140" t="s">
        <v>71</v>
      </c>
      <c r="G826" s="140"/>
    </row>
    <row r="827" spans="1:7" s="141" customFormat="1" ht="12.75" customHeight="1">
      <c r="A827" s="138"/>
      <c r="B827" s="139" t="s">
        <v>72</v>
      </c>
      <c r="C827" s="140" t="s">
        <v>73</v>
      </c>
      <c r="D827" s="140" t="s">
        <v>74</v>
      </c>
      <c r="E827" s="140" t="s">
        <v>75</v>
      </c>
      <c r="F827" s="140" t="s">
        <v>76</v>
      </c>
      <c r="G827" s="140"/>
    </row>
    <row r="828" spans="1:7" s="162" customFormat="1" ht="12.75" customHeight="1">
      <c r="A828" s="148" t="s">
        <v>501</v>
      </c>
      <c r="B828" s="160"/>
      <c r="C828" s="161"/>
      <c r="D828" s="161"/>
      <c r="E828" s="161"/>
      <c r="F828" s="161"/>
      <c r="G828" s="161"/>
    </row>
    <row r="829" spans="2:7" ht="12.75" customHeight="1">
      <c r="B829" s="152" t="s">
        <v>997</v>
      </c>
      <c r="C829" s="153" t="s">
        <v>82</v>
      </c>
      <c r="D829" s="153" t="s">
        <v>730</v>
      </c>
      <c r="E829" s="153" t="s">
        <v>731</v>
      </c>
      <c r="F829" s="153" t="s">
        <v>526</v>
      </c>
      <c r="G829" s="153"/>
    </row>
    <row r="830" spans="2:7" ht="12.75" customHeight="1">
      <c r="B830" s="152" t="s">
        <v>998</v>
      </c>
      <c r="C830" s="153" t="s">
        <v>82</v>
      </c>
      <c r="D830" s="153" t="s">
        <v>374</v>
      </c>
      <c r="E830" s="153" t="s">
        <v>999</v>
      </c>
      <c r="F830" s="153" t="s">
        <v>1000</v>
      </c>
      <c r="G830" s="153"/>
    </row>
    <row r="831" spans="2:7" ht="12.75" customHeight="1">
      <c r="B831" s="152" t="s">
        <v>1001</v>
      </c>
      <c r="C831" s="153" t="s">
        <v>82</v>
      </c>
      <c r="D831" s="153" t="s">
        <v>730</v>
      </c>
      <c r="E831" s="153" t="s">
        <v>731</v>
      </c>
      <c r="F831" s="153" t="s">
        <v>526</v>
      </c>
      <c r="G831" s="153"/>
    </row>
    <row r="832" spans="2:7" ht="12.75" customHeight="1">
      <c r="B832" s="152" t="s">
        <v>1002</v>
      </c>
      <c r="C832" s="153" t="s">
        <v>82</v>
      </c>
      <c r="D832" s="153" t="s">
        <v>374</v>
      </c>
      <c r="E832" s="153" t="s">
        <v>999</v>
      </c>
      <c r="F832" s="153" t="s">
        <v>1000</v>
      </c>
      <c r="G832" s="153"/>
    </row>
    <row r="833" spans="2:7" ht="12.75" customHeight="1">
      <c r="B833" s="152" t="s">
        <v>1003</v>
      </c>
      <c r="C833" s="153" t="s">
        <v>82</v>
      </c>
      <c r="D833" s="153" t="s">
        <v>730</v>
      </c>
      <c r="E833" s="153" t="s">
        <v>731</v>
      </c>
      <c r="F833" s="153" t="s">
        <v>526</v>
      </c>
      <c r="G833" s="153"/>
    </row>
    <row r="834" spans="2:7" ht="12.75" customHeight="1">
      <c r="B834" s="152" t="s">
        <v>1004</v>
      </c>
      <c r="C834" s="153" t="s">
        <v>82</v>
      </c>
      <c r="D834" s="153" t="s">
        <v>374</v>
      </c>
      <c r="E834" s="153" t="s">
        <v>999</v>
      </c>
      <c r="F834" s="153" t="s">
        <v>1000</v>
      </c>
      <c r="G834" s="153"/>
    </row>
    <row r="835" spans="2:7" ht="12.75" customHeight="1">
      <c r="B835" s="152" t="s">
        <v>729</v>
      </c>
      <c r="C835" s="153" t="s">
        <v>82</v>
      </c>
      <c r="D835" s="153" t="s">
        <v>730</v>
      </c>
      <c r="E835" s="153" t="s">
        <v>731</v>
      </c>
      <c r="F835" s="153" t="s">
        <v>526</v>
      </c>
      <c r="G835" s="153"/>
    </row>
    <row r="836" spans="2:7" ht="12.75" customHeight="1">
      <c r="B836" s="152" t="s">
        <v>732</v>
      </c>
      <c r="C836" s="153" t="s">
        <v>82</v>
      </c>
      <c r="D836" s="153" t="s">
        <v>730</v>
      </c>
      <c r="E836" s="153" t="s">
        <v>731</v>
      </c>
      <c r="F836" s="153" t="s">
        <v>526</v>
      </c>
      <c r="G836" s="153"/>
    </row>
    <row r="837" spans="2:7" ht="12.75" customHeight="1">
      <c r="B837" s="152" t="s">
        <v>733</v>
      </c>
      <c r="C837" s="153" t="s">
        <v>82</v>
      </c>
      <c r="D837" s="153" t="s">
        <v>730</v>
      </c>
      <c r="E837" s="153" t="s">
        <v>731</v>
      </c>
      <c r="F837" s="153" t="s">
        <v>526</v>
      </c>
      <c r="G837" s="153"/>
    </row>
    <row r="838" spans="2:7" ht="12.75" customHeight="1">
      <c r="B838" s="152" t="s">
        <v>734</v>
      </c>
      <c r="C838" s="153" t="s">
        <v>82</v>
      </c>
      <c r="D838" s="153" t="s">
        <v>502</v>
      </c>
      <c r="E838" s="153" t="s">
        <v>503</v>
      </c>
      <c r="F838" s="153" t="s">
        <v>528</v>
      </c>
      <c r="G838" s="153"/>
    </row>
    <row r="839" spans="2:7" ht="12.75" customHeight="1">
      <c r="B839" s="152" t="s">
        <v>735</v>
      </c>
      <c r="C839" s="153" t="s">
        <v>82</v>
      </c>
      <c r="D839" s="153" t="s">
        <v>502</v>
      </c>
      <c r="E839" s="153" t="s">
        <v>503</v>
      </c>
      <c r="F839" s="153" t="s">
        <v>528</v>
      </c>
      <c r="G839" s="153"/>
    </row>
    <row r="840" spans="2:7" ht="12.75" customHeight="1">
      <c r="B840" s="152" t="s">
        <v>737</v>
      </c>
      <c r="C840" s="153" t="s">
        <v>82</v>
      </c>
      <c r="D840" s="153" t="s">
        <v>502</v>
      </c>
      <c r="E840" s="153" t="s">
        <v>503</v>
      </c>
      <c r="F840" s="153" t="s">
        <v>528</v>
      </c>
      <c r="G840" s="153"/>
    </row>
    <row r="841" spans="1:7" s="162" customFormat="1" ht="12.75" customHeight="1">
      <c r="A841" s="148" t="s">
        <v>445</v>
      </c>
      <c r="B841" s="160"/>
      <c r="C841" s="161"/>
      <c r="D841" s="161"/>
      <c r="E841" s="161"/>
      <c r="F841" s="161"/>
      <c r="G841" s="161"/>
    </row>
    <row r="842" spans="2:7" ht="12.75" customHeight="1">
      <c r="B842" s="152" t="s">
        <v>1005</v>
      </c>
      <c r="C842" s="153" t="s">
        <v>82</v>
      </c>
      <c r="D842" s="153" t="s">
        <v>947</v>
      </c>
      <c r="E842" s="153" t="s">
        <v>956</v>
      </c>
      <c r="F842" s="153" t="s">
        <v>530</v>
      </c>
      <c r="G842" s="153"/>
    </row>
    <row r="843" spans="2:7" ht="12.75" customHeight="1">
      <c r="B843" s="152" t="s">
        <v>1006</v>
      </c>
      <c r="C843" s="153" t="s">
        <v>82</v>
      </c>
      <c r="D843" s="153" t="s">
        <v>947</v>
      </c>
      <c r="E843" s="153" t="s">
        <v>956</v>
      </c>
      <c r="F843" s="153" t="s">
        <v>530</v>
      </c>
      <c r="G843" s="153"/>
    </row>
    <row r="844" spans="2:7" ht="12.75" customHeight="1">
      <c r="B844" s="152" t="s">
        <v>1007</v>
      </c>
      <c r="C844" s="153" t="s">
        <v>82</v>
      </c>
      <c r="D844" s="153" t="s">
        <v>947</v>
      </c>
      <c r="E844" s="153" t="s">
        <v>956</v>
      </c>
      <c r="F844" s="153" t="s">
        <v>530</v>
      </c>
      <c r="G844" s="153"/>
    </row>
    <row r="845" spans="1:7" s="162" customFormat="1" ht="12.75" customHeight="1">
      <c r="A845" s="148" t="s">
        <v>1008</v>
      </c>
      <c r="B845" s="160"/>
      <c r="C845" s="161"/>
      <c r="D845" s="161"/>
      <c r="E845" s="161"/>
      <c r="F845" s="161"/>
      <c r="G845" s="161"/>
    </row>
    <row r="846" spans="2:7" ht="12.75" customHeight="1">
      <c r="B846" s="152" t="s">
        <v>1009</v>
      </c>
      <c r="C846" s="153">
        <v>29</v>
      </c>
      <c r="D846" s="153" t="s">
        <v>574</v>
      </c>
      <c r="E846" s="153" t="s">
        <v>1010</v>
      </c>
      <c r="F846" s="153" t="s">
        <v>1011</v>
      </c>
      <c r="G846" s="153"/>
    </row>
    <row r="847" spans="2:7" ht="12.75" customHeight="1">
      <c r="B847" s="152" t="s">
        <v>1012</v>
      </c>
      <c r="C847" s="153">
        <v>29</v>
      </c>
      <c r="D847" s="153" t="s">
        <v>574</v>
      </c>
      <c r="E847" s="153" t="s">
        <v>1010</v>
      </c>
      <c r="F847" s="153" t="s">
        <v>1011</v>
      </c>
      <c r="G847" s="153"/>
    </row>
    <row r="848" spans="2:7" ht="12.75" customHeight="1">
      <c r="B848" s="152" t="s">
        <v>1013</v>
      </c>
      <c r="C848" s="153">
        <v>29</v>
      </c>
      <c r="D848" s="153" t="s">
        <v>574</v>
      </c>
      <c r="E848" s="153" t="s">
        <v>1010</v>
      </c>
      <c r="F848" s="153" t="s">
        <v>1011</v>
      </c>
      <c r="G848" s="153"/>
    </row>
    <row r="849" spans="1:7" s="162" customFormat="1" ht="12.75" customHeight="1">
      <c r="A849" s="148" t="s">
        <v>499</v>
      </c>
      <c r="B849" s="160"/>
      <c r="C849" s="161"/>
      <c r="D849" s="161"/>
      <c r="E849" s="161"/>
      <c r="F849" s="161"/>
      <c r="G849" s="161"/>
    </row>
    <row r="850" spans="2:7" ht="12.75" customHeight="1">
      <c r="B850" s="152" t="s">
        <v>997</v>
      </c>
      <c r="C850" s="153" t="s">
        <v>82</v>
      </c>
      <c r="D850" s="153" t="s">
        <v>730</v>
      </c>
      <c r="E850" s="153" t="s">
        <v>731</v>
      </c>
      <c r="F850" s="153" t="s">
        <v>481</v>
      </c>
      <c r="G850" s="153"/>
    </row>
    <row r="851" spans="2:7" ht="12.75" customHeight="1">
      <c r="B851" s="152" t="s">
        <v>1001</v>
      </c>
      <c r="C851" s="153" t="s">
        <v>82</v>
      </c>
      <c r="D851" s="153" t="s">
        <v>730</v>
      </c>
      <c r="E851" s="153" t="s">
        <v>731</v>
      </c>
      <c r="F851" s="153" t="s">
        <v>481</v>
      </c>
      <c r="G851" s="153"/>
    </row>
    <row r="852" spans="2:7" ht="12.75" customHeight="1">
      <c r="B852" s="152" t="s">
        <v>1003</v>
      </c>
      <c r="C852" s="153" t="s">
        <v>82</v>
      </c>
      <c r="D852" s="153" t="s">
        <v>730</v>
      </c>
      <c r="E852" s="153" t="s">
        <v>731</v>
      </c>
      <c r="F852" s="153" t="s">
        <v>526</v>
      </c>
      <c r="G852" s="153"/>
    </row>
    <row r="853" spans="2:7" ht="12.75" customHeight="1">
      <c r="B853" s="152" t="s">
        <v>729</v>
      </c>
      <c r="C853" s="153" t="s">
        <v>82</v>
      </c>
      <c r="D853" s="153" t="s">
        <v>730</v>
      </c>
      <c r="E853" s="153" t="s">
        <v>731</v>
      </c>
      <c r="F853" s="153" t="s">
        <v>481</v>
      </c>
      <c r="G853" s="153"/>
    </row>
    <row r="854" spans="2:7" ht="12.75" customHeight="1">
      <c r="B854" s="152" t="s">
        <v>732</v>
      </c>
      <c r="C854" s="153" t="s">
        <v>82</v>
      </c>
      <c r="D854" s="153" t="s">
        <v>730</v>
      </c>
      <c r="E854" s="153" t="s">
        <v>731</v>
      </c>
      <c r="F854" s="153" t="s">
        <v>481</v>
      </c>
      <c r="G854" s="153"/>
    </row>
    <row r="855" spans="2:7" ht="12.75" customHeight="1">
      <c r="B855" s="152" t="s">
        <v>733</v>
      </c>
      <c r="C855" s="153" t="s">
        <v>82</v>
      </c>
      <c r="D855" s="153" t="s">
        <v>730</v>
      </c>
      <c r="E855" s="153" t="s">
        <v>731</v>
      </c>
      <c r="F855" s="153" t="s">
        <v>481</v>
      </c>
      <c r="G855" s="153"/>
    </row>
    <row r="856" spans="2:7" ht="12.75" customHeight="1">
      <c r="B856" s="152" t="s">
        <v>742</v>
      </c>
      <c r="C856" s="153" t="s">
        <v>82</v>
      </c>
      <c r="D856" s="153" t="s">
        <v>730</v>
      </c>
      <c r="E856" s="153" t="s">
        <v>503</v>
      </c>
      <c r="F856" s="153" t="s">
        <v>528</v>
      </c>
      <c r="G856" s="153"/>
    </row>
    <row r="857" spans="2:7" ht="12.75" customHeight="1">
      <c r="B857" s="152" t="s">
        <v>735</v>
      </c>
      <c r="C857" s="153" t="s">
        <v>82</v>
      </c>
      <c r="D857" s="153" t="s">
        <v>502</v>
      </c>
      <c r="E857" s="153" t="s">
        <v>503</v>
      </c>
      <c r="F857" s="153" t="s">
        <v>528</v>
      </c>
      <c r="G857" s="153"/>
    </row>
    <row r="858" spans="2:7" ht="12.75" customHeight="1">
      <c r="B858" s="152" t="s">
        <v>743</v>
      </c>
      <c r="C858" s="153" t="s">
        <v>82</v>
      </c>
      <c r="D858" s="153" t="s">
        <v>502</v>
      </c>
      <c r="E858" s="153" t="s">
        <v>503</v>
      </c>
      <c r="F858" s="153" t="s">
        <v>528</v>
      </c>
      <c r="G858" s="153"/>
    </row>
    <row r="859" spans="2:7" ht="12.75" customHeight="1">
      <c r="B859" s="152" t="s">
        <v>737</v>
      </c>
      <c r="C859" s="153" t="s">
        <v>82</v>
      </c>
      <c r="D859" s="153" t="s">
        <v>502</v>
      </c>
      <c r="E859" s="153" t="s">
        <v>503</v>
      </c>
      <c r="F859" s="153" t="s">
        <v>528</v>
      </c>
      <c r="G859" s="153"/>
    </row>
    <row r="860" spans="1:2" s="164" customFormat="1" ht="12.75">
      <c r="A860" s="145" t="s">
        <v>187</v>
      </c>
      <c r="B860" s="163"/>
    </row>
    <row r="861" spans="1:7" s="141" customFormat="1" ht="12.75" customHeight="1">
      <c r="A861" s="138"/>
      <c r="B861" s="139" t="s">
        <v>79</v>
      </c>
      <c r="C861" s="140" t="s">
        <v>130</v>
      </c>
      <c r="D861" s="140" t="s">
        <v>69</v>
      </c>
      <c r="E861" s="140" t="s">
        <v>70</v>
      </c>
      <c r="F861" s="140" t="s">
        <v>131</v>
      </c>
      <c r="G861" s="140"/>
    </row>
    <row r="862" spans="1:7" s="141" customFormat="1" ht="63.75">
      <c r="A862" s="138"/>
      <c r="B862" s="139" t="s">
        <v>72</v>
      </c>
      <c r="C862" s="140" t="s">
        <v>73</v>
      </c>
      <c r="D862" s="140" t="s">
        <v>74</v>
      </c>
      <c r="E862" s="140" t="s">
        <v>75</v>
      </c>
      <c r="F862" s="140" t="s">
        <v>132</v>
      </c>
      <c r="G862" s="140" t="s">
        <v>133</v>
      </c>
    </row>
    <row r="863" spans="1:7" s="162" customFormat="1" ht="12.75" customHeight="1">
      <c r="A863" s="148" t="s">
        <v>1014</v>
      </c>
      <c r="B863" s="160"/>
      <c r="C863" s="161"/>
      <c r="D863" s="161"/>
      <c r="E863" s="161"/>
      <c r="F863" s="161"/>
      <c r="G863" s="161"/>
    </row>
    <row r="864" spans="2:7" ht="51">
      <c r="B864" s="152" t="s">
        <v>1015</v>
      </c>
      <c r="C864" s="153" t="s">
        <v>1016</v>
      </c>
      <c r="D864" s="153" t="s">
        <v>1017</v>
      </c>
      <c r="E864" s="153" t="s">
        <v>977</v>
      </c>
      <c r="F864" s="153" t="s">
        <v>140</v>
      </c>
      <c r="G864" s="153" t="s">
        <v>90</v>
      </c>
    </row>
    <row r="865" spans="2:7" ht="51">
      <c r="B865" s="152" t="s">
        <v>1018</v>
      </c>
      <c r="C865" s="153" t="s">
        <v>1016</v>
      </c>
      <c r="D865" s="153" t="s">
        <v>1017</v>
      </c>
      <c r="E865" s="153" t="s">
        <v>977</v>
      </c>
      <c r="F865" s="153" t="s">
        <v>140</v>
      </c>
      <c r="G865" s="153" t="s">
        <v>90</v>
      </c>
    </row>
    <row r="866" spans="2:7" ht="51">
      <c r="B866" s="152" t="s">
        <v>1019</v>
      </c>
      <c r="C866" s="153" t="s">
        <v>1016</v>
      </c>
      <c r="D866" s="153" t="s">
        <v>1017</v>
      </c>
      <c r="E866" s="153" t="s">
        <v>977</v>
      </c>
      <c r="F866" s="153" t="s">
        <v>140</v>
      </c>
      <c r="G866" s="153" t="s">
        <v>90</v>
      </c>
    </row>
    <row r="867" spans="2:7" ht="51">
      <c r="B867" s="152" t="s">
        <v>1020</v>
      </c>
      <c r="C867" s="153" t="s">
        <v>1016</v>
      </c>
      <c r="D867" s="153" t="s">
        <v>1017</v>
      </c>
      <c r="E867" s="153" t="s">
        <v>977</v>
      </c>
      <c r="F867" s="153" t="s">
        <v>140</v>
      </c>
      <c r="G867" s="153" t="s">
        <v>90</v>
      </c>
    </row>
    <row r="868" spans="1:7" s="162" customFormat="1" ht="12.75" customHeight="1">
      <c r="A868" s="148" t="s">
        <v>539</v>
      </c>
      <c r="B868" s="160"/>
      <c r="C868" s="161"/>
      <c r="D868" s="161"/>
      <c r="E868" s="161"/>
      <c r="F868" s="161"/>
      <c r="G868" s="161"/>
    </row>
    <row r="869" spans="2:7" ht="51">
      <c r="B869" s="152">
        <v>200</v>
      </c>
      <c r="C869" s="153" t="s">
        <v>82</v>
      </c>
      <c r="D869" s="153" t="s">
        <v>115</v>
      </c>
      <c r="E869" s="153" t="s">
        <v>1021</v>
      </c>
      <c r="F869" s="153" t="s">
        <v>192</v>
      </c>
      <c r="G869" s="153" t="s">
        <v>416</v>
      </c>
    </row>
    <row r="870" spans="2:7" ht="51">
      <c r="B870" s="152" t="s">
        <v>1022</v>
      </c>
      <c r="C870" s="153" t="s">
        <v>82</v>
      </c>
      <c r="D870" s="153" t="s">
        <v>772</v>
      </c>
      <c r="E870" s="153" t="s">
        <v>612</v>
      </c>
      <c r="F870" s="153" t="s">
        <v>192</v>
      </c>
      <c r="G870" s="153" t="s">
        <v>416</v>
      </c>
    </row>
    <row r="871" spans="2:7" ht="51">
      <c r="B871" s="152" t="s">
        <v>1023</v>
      </c>
      <c r="C871" s="153" t="s">
        <v>82</v>
      </c>
      <c r="D871" s="153" t="s">
        <v>772</v>
      </c>
      <c r="E871" s="153" t="s">
        <v>612</v>
      </c>
      <c r="F871" s="153" t="s">
        <v>192</v>
      </c>
      <c r="G871" s="153" t="s">
        <v>416</v>
      </c>
    </row>
    <row r="872" spans="2:7" ht="51">
      <c r="B872" s="152" t="s">
        <v>1024</v>
      </c>
      <c r="C872" s="153" t="s">
        <v>82</v>
      </c>
      <c r="D872" s="153" t="s">
        <v>772</v>
      </c>
      <c r="E872" s="153" t="s">
        <v>612</v>
      </c>
      <c r="F872" s="153" t="s">
        <v>192</v>
      </c>
      <c r="G872" s="153" t="s">
        <v>416</v>
      </c>
    </row>
    <row r="873" spans="2:7" ht="51">
      <c r="B873" s="152" t="s">
        <v>771</v>
      </c>
      <c r="C873" s="153" t="s">
        <v>82</v>
      </c>
      <c r="D873" s="153" t="s">
        <v>772</v>
      </c>
      <c r="E873" s="153" t="s">
        <v>612</v>
      </c>
      <c r="F873" s="153" t="s">
        <v>192</v>
      </c>
      <c r="G873" s="153" t="s">
        <v>416</v>
      </c>
    </row>
    <row r="874" spans="2:7" ht="51">
      <c r="B874" s="152" t="s">
        <v>773</v>
      </c>
      <c r="C874" s="153" t="s">
        <v>82</v>
      </c>
      <c r="D874" s="153" t="s">
        <v>772</v>
      </c>
      <c r="E874" s="153" t="s">
        <v>612</v>
      </c>
      <c r="F874" s="153" t="s">
        <v>192</v>
      </c>
      <c r="G874" s="153" t="s">
        <v>416</v>
      </c>
    </row>
    <row r="875" spans="2:7" ht="51">
      <c r="B875" s="152" t="s">
        <v>1025</v>
      </c>
      <c r="C875" s="153" t="s">
        <v>82</v>
      </c>
      <c r="D875" s="153" t="s">
        <v>604</v>
      </c>
      <c r="E875" s="153" t="s">
        <v>1026</v>
      </c>
      <c r="F875" s="153" t="s">
        <v>1027</v>
      </c>
      <c r="G875" s="153" t="s">
        <v>545</v>
      </c>
    </row>
    <row r="876" spans="2:7" ht="51">
      <c r="B876" s="152" t="s">
        <v>1028</v>
      </c>
      <c r="C876" s="153" t="s">
        <v>82</v>
      </c>
      <c r="D876" s="153" t="s">
        <v>604</v>
      </c>
      <c r="E876" s="153" t="s">
        <v>1026</v>
      </c>
      <c r="F876" s="153" t="s">
        <v>1027</v>
      </c>
      <c r="G876" s="153" t="s">
        <v>545</v>
      </c>
    </row>
    <row r="877" spans="2:7" ht="51">
      <c r="B877" s="152" t="s">
        <v>774</v>
      </c>
      <c r="C877" s="153" t="s">
        <v>82</v>
      </c>
      <c r="D877" s="153" t="s">
        <v>190</v>
      </c>
      <c r="E877" s="153" t="s">
        <v>775</v>
      </c>
      <c r="F877" s="153" t="s">
        <v>776</v>
      </c>
      <c r="G877" s="153" t="s">
        <v>416</v>
      </c>
    </row>
    <row r="878" spans="2:7" ht="51">
      <c r="B878" s="152" t="s">
        <v>1029</v>
      </c>
      <c r="C878" s="153" t="s">
        <v>82</v>
      </c>
      <c r="D878" s="153" t="s">
        <v>154</v>
      </c>
      <c r="E878" s="153" t="s">
        <v>1030</v>
      </c>
      <c r="F878" s="153" t="s">
        <v>870</v>
      </c>
      <c r="G878" s="153" t="s">
        <v>90</v>
      </c>
    </row>
    <row r="879" spans="2:7" ht="51">
      <c r="B879" s="152" t="s">
        <v>1031</v>
      </c>
      <c r="C879" s="153" t="s">
        <v>82</v>
      </c>
      <c r="D879" s="153" t="s">
        <v>154</v>
      </c>
      <c r="E879" s="153" t="s">
        <v>1030</v>
      </c>
      <c r="F879" s="153" t="s">
        <v>870</v>
      </c>
      <c r="G879" s="153" t="s">
        <v>90</v>
      </c>
    </row>
    <row r="880" spans="2:7" ht="51">
      <c r="B880" s="152" t="s">
        <v>1032</v>
      </c>
      <c r="C880" s="153" t="s">
        <v>82</v>
      </c>
      <c r="D880" s="153" t="s">
        <v>154</v>
      </c>
      <c r="E880" s="153" t="s">
        <v>1030</v>
      </c>
      <c r="F880" s="153" t="s">
        <v>870</v>
      </c>
      <c r="G880" s="153" t="s">
        <v>90</v>
      </c>
    </row>
    <row r="881" spans="2:7" ht="51">
      <c r="B881" s="152" t="s">
        <v>1033</v>
      </c>
      <c r="C881" s="153" t="s">
        <v>82</v>
      </c>
      <c r="D881" s="153" t="s">
        <v>154</v>
      </c>
      <c r="E881" s="153" t="s">
        <v>1030</v>
      </c>
      <c r="F881" s="153" t="s">
        <v>870</v>
      </c>
      <c r="G881" s="153" t="s">
        <v>90</v>
      </c>
    </row>
    <row r="882" spans="2:7" ht="51">
      <c r="B882" s="152" t="s">
        <v>777</v>
      </c>
      <c r="C882" s="153" t="s">
        <v>82</v>
      </c>
      <c r="D882" s="153" t="s">
        <v>190</v>
      </c>
      <c r="E882" s="153" t="s">
        <v>775</v>
      </c>
      <c r="F882" s="153" t="s">
        <v>776</v>
      </c>
      <c r="G882" s="153" t="s">
        <v>416</v>
      </c>
    </row>
    <row r="883" spans="2:7" ht="51">
      <c r="B883" s="152" t="s">
        <v>778</v>
      </c>
      <c r="C883" s="153" t="s">
        <v>82</v>
      </c>
      <c r="D883" s="153" t="s">
        <v>772</v>
      </c>
      <c r="E883" s="153" t="s">
        <v>414</v>
      </c>
      <c r="F883" s="153" t="s">
        <v>192</v>
      </c>
      <c r="G883" s="153" t="s">
        <v>242</v>
      </c>
    </row>
    <row r="884" spans="2:7" ht="51">
      <c r="B884" s="152" t="s">
        <v>779</v>
      </c>
      <c r="C884" s="153" t="s">
        <v>82</v>
      </c>
      <c r="D884" s="153" t="s">
        <v>780</v>
      </c>
      <c r="E884" s="153" t="s">
        <v>781</v>
      </c>
      <c r="F884" s="153" t="s">
        <v>239</v>
      </c>
      <c r="G884" s="153" t="s">
        <v>90</v>
      </c>
    </row>
    <row r="885" spans="2:7" ht="51">
      <c r="B885" s="152" t="s">
        <v>1034</v>
      </c>
      <c r="C885" s="153" t="s">
        <v>82</v>
      </c>
      <c r="D885" s="153" t="s">
        <v>772</v>
      </c>
      <c r="E885" s="153" t="s">
        <v>612</v>
      </c>
      <c r="F885" s="153" t="s">
        <v>192</v>
      </c>
      <c r="G885" s="153" t="s">
        <v>416</v>
      </c>
    </row>
    <row r="886" spans="2:7" ht="51">
      <c r="B886" s="152" t="s">
        <v>1035</v>
      </c>
      <c r="C886" s="153" t="s">
        <v>82</v>
      </c>
      <c r="D886" s="153" t="s">
        <v>772</v>
      </c>
      <c r="E886" s="153" t="s">
        <v>612</v>
      </c>
      <c r="F886" s="153" t="s">
        <v>192</v>
      </c>
      <c r="G886" s="153" t="s">
        <v>416</v>
      </c>
    </row>
    <row r="887" spans="2:7" ht="51">
      <c r="B887" s="152" t="s">
        <v>1036</v>
      </c>
      <c r="C887" s="153" t="s">
        <v>82</v>
      </c>
      <c r="D887" s="153" t="s">
        <v>772</v>
      </c>
      <c r="E887" s="153" t="s">
        <v>414</v>
      </c>
      <c r="F887" s="153" t="s">
        <v>192</v>
      </c>
      <c r="G887" s="153" t="s">
        <v>242</v>
      </c>
    </row>
    <row r="888" spans="2:7" ht="51">
      <c r="B888" s="152" t="s">
        <v>1037</v>
      </c>
      <c r="C888" s="153" t="s">
        <v>82</v>
      </c>
      <c r="D888" s="153" t="s">
        <v>772</v>
      </c>
      <c r="E888" s="153" t="s">
        <v>414</v>
      </c>
      <c r="F888" s="153" t="s">
        <v>192</v>
      </c>
      <c r="G888" s="153" t="s">
        <v>416</v>
      </c>
    </row>
    <row r="889" spans="1:7" s="162" customFormat="1" ht="12.75" customHeight="1">
      <c r="A889" s="148" t="s">
        <v>1038</v>
      </c>
      <c r="B889" s="160"/>
      <c r="C889" s="161"/>
      <c r="D889" s="161"/>
      <c r="E889" s="161"/>
      <c r="F889" s="161"/>
      <c r="G889" s="161"/>
    </row>
    <row r="890" spans="2:7" ht="51">
      <c r="B890" s="152" t="s">
        <v>783</v>
      </c>
      <c r="C890" s="153" t="s">
        <v>82</v>
      </c>
      <c r="D890" s="153" t="s">
        <v>447</v>
      </c>
      <c r="E890" s="153" t="s">
        <v>611</v>
      </c>
      <c r="F890" s="153" t="s">
        <v>234</v>
      </c>
      <c r="G890" s="153" t="s">
        <v>437</v>
      </c>
    </row>
    <row r="891" spans="2:7" ht="51">
      <c r="B891" s="152" t="s">
        <v>784</v>
      </c>
      <c r="C891" s="153" t="s">
        <v>82</v>
      </c>
      <c r="D891" s="153" t="s">
        <v>447</v>
      </c>
      <c r="E891" s="153" t="s">
        <v>611</v>
      </c>
      <c r="F891" s="153" t="s">
        <v>234</v>
      </c>
      <c r="G891" s="153" t="s">
        <v>437</v>
      </c>
    </row>
    <row r="892" spans="1:7" s="162" customFormat="1" ht="12.75" customHeight="1">
      <c r="A892" s="148" t="s">
        <v>531</v>
      </c>
      <c r="B892" s="160"/>
      <c r="C892" s="161"/>
      <c r="D892" s="161"/>
      <c r="E892" s="161"/>
      <c r="F892" s="161"/>
      <c r="G892" s="161"/>
    </row>
    <row r="893" spans="2:7" ht="51">
      <c r="B893" s="152" t="s">
        <v>1039</v>
      </c>
      <c r="C893" s="153" t="s">
        <v>82</v>
      </c>
      <c r="D893" s="153" t="s">
        <v>251</v>
      </c>
      <c r="E893" s="153" t="s">
        <v>1040</v>
      </c>
      <c r="F893" s="153" t="s">
        <v>263</v>
      </c>
      <c r="G893" s="153" t="s">
        <v>428</v>
      </c>
    </row>
    <row r="894" spans="2:7" ht="51">
      <c r="B894" s="152" t="s">
        <v>1041</v>
      </c>
      <c r="C894" s="153" t="s">
        <v>756</v>
      </c>
      <c r="D894" s="153" t="s">
        <v>1042</v>
      </c>
      <c r="E894" s="153" t="s">
        <v>1043</v>
      </c>
      <c r="F894" s="153" t="s">
        <v>1044</v>
      </c>
      <c r="G894" s="153" t="s">
        <v>588</v>
      </c>
    </row>
    <row r="895" spans="2:7" ht="51">
      <c r="B895" s="152" t="s">
        <v>1045</v>
      </c>
      <c r="C895" s="153" t="s">
        <v>82</v>
      </c>
      <c r="D895" s="153" t="s">
        <v>251</v>
      </c>
      <c r="E895" s="153" t="s">
        <v>1040</v>
      </c>
      <c r="F895" s="153" t="s">
        <v>263</v>
      </c>
      <c r="G895" s="153" t="s">
        <v>428</v>
      </c>
    </row>
    <row r="896" spans="2:7" ht="51">
      <c r="B896" s="152" t="s">
        <v>1046</v>
      </c>
      <c r="C896" s="153" t="s">
        <v>756</v>
      </c>
      <c r="D896" s="153" t="s">
        <v>1042</v>
      </c>
      <c r="E896" s="153" t="s">
        <v>1043</v>
      </c>
      <c r="F896" s="153" t="s">
        <v>1044</v>
      </c>
      <c r="G896" s="153" t="s">
        <v>1047</v>
      </c>
    </row>
    <row r="897" spans="2:7" ht="51">
      <c r="B897" s="152" t="s">
        <v>1048</v>
      </c>
      <c r="C897" s="153" t="s">
        <v>82</v>
      </c>
      <c r="D897" s="153" t="s">
        <v>190</v>
      </c>
      <c r="E897" s="153" t="s">
        <v>251</v>
      </c>
      <c r="F897" s="153" t="s">
        <v>579</v>
      </c>
      <c r="G897" s="153" t="s">
        <v>437</v>
      </c>
    </row>
    <row r="898" spans="2:7" ht="51">
      <c r="B898" s="152" t="s">
        <v>1049</v>
      </c>
      <c r="C898" s="153" t="s">
        <v>756</v>
      </c>
      <c r="D898" s="153" t="s">
        <v>190</v>
      </c>
      <c r="E898" s="153" t="s">
        <v>757</v>
      </c>
      <c r="F898" s="153" t="s">
        <v>239</v>
      </c>
      <c r="G898" s="153" t="s">
        <v>428</v>
      </c>
    </row>
    <row r="899" spans="2:7" ht="51">
      <c r="B899" s="152" t="s">
        <v>1049</v>
      </c>
      <c r="C899" s="153" t="s">
        <v>756</v>
      </c>
      <c r="D899" s="153" t="s">
        <v>190</v>
      </c>
      <c r="E899" s="153" t="s">
        <v>139</v>
      </c>
      <c r="F899" s="153" t="s">
        <v>234</v>
      </c>
      <c r="G899" s="153" t="s">
        <v>437</v>
      </c>
    </row>
    <row r="900" spans="2:7" ht="51">
      <c r="B900" s="152" t="s">
        <v>1050</v>
      </c>
      <c r="C900" s="153" t="s">
        <v>82</v>
      </c>
      <c r="D900" s="153" t="s">
        <v>190</v>
      </c>
      <c r="E900" s="153" t="s">
        <v>241</v>
      </c>
      <c r="F900" s="153" t="s">
        <v>409</v>
      </c>
      <c r="G900" s="153" t="s">
        <v>437</v>
      </c>
    </row>
    <row r="901" spans="2:7" ht="51">
      <c r="B901" s="152" t="s">
        <v>746</v>
      </c>
      <c r="C901" s="153" t="s">
        <v>82</v>
      </c>
      <c r="D901" s="153" t="s">
        <v>154</v>
      </c>
      <c r="E901" s="153" t="s">
        <v>632</v>
      </c>
      <c r="F901" s="153" t="s">
        <v>292</v>
      </c>
      <c r="G901" s="153" t="s">
        <v>239</v>
      </c>
    </row>
    <row r="902" spans="2:7" ht="51">
      <c r="B902" s="152" t="s">
        <v>747</v>
      </c>
      <c r="C902" s="153" t="s">
        <v>82</v>
      </c>
      <c r="D902" s="153" t="s">
        <v>154</v>
      </c>
      <c r="E902" s="153" t="s">
        <v>632</v>
      </c>
      <c r="F902" s="153" t="s">
        <v>292</v>
      </c>
      <c r="G902" s="153" t="s">
        <v>239</v>
      </c>
    </row>
    <row r="903" spans="2:7" ht="51">
      <c r="B903" s="152" t="s">
        <v>748</v>
      </c>
      <c r="C903" s="153" t="s">
        <v>82</v>
      </c>
      <c r="D903" s="153" t="s">
        <v>154</v>
      </c>
      <c r="E903" s="153" t="s">
        <v>632</v>
      </c>
      <c r="F903" s="153" t="s">
        <v>292</v>
      </c>
      <c r="G903" s="153" t="s">
        <v>239</v>
      </c>
    </row>
    <row r="904" spans="2:7" ht="51">
      <c r="B904" s="152" t="s">
        <v>749</v>
      </c>
      <c r="C904" s="153" t="s">
        <v>82</v>
      </c>
      <c r="D904" s="153" t="s">
        <v>190</v>
      </c>
      <c r="E904" s="153" t="s">
        <v>232</v>
      </c>
      <c r="F904" s="153" t="s">
        <v>234</v>
      </c>
      <c r="G904" s="153" t="s">
        <v>437</v>
      </c>
    </row>
    <row r="905" spans="2:7" ht="51">
      <c r="B905" s="152" t="s">
        <v>749</v>
      </c>
      <c r="C905" s="153" t="s">
        <v>82</v>
      </c>
      <c r="D905" s="153" t="s">
        <v>190</v>
      </c>
      <c r="E905" s="153" t="s">
        <v>750</v>
      </c>
      <c r="F905" s="153" t="s">
        <v>234</v>
      </c>
      <c r="G905" s="153" t="s">
        <v>242</v>
      </c>
    </row>
    <row r="906" spans="2:7" ht="51">
      <c r="B906" s="152" t="s">
        <v>751</v>
      </c>
      <c r="C906" s="153" t="s">
        <v>82</v>
      </c>
      <c r="D906" s="153" t="s">
        <v>190</v>
      </c>
      <c r="E906" s="153" t="s">
        <v>232</v>
      </c>
      <c r="F906" s="153" t="s">
        <v>234</v>
      </c>
      <c r="G906" s="153" t="s">
        <v>437</v>
      </c>
    </row>
    <row r="907" spans="2:7" ht="51">
      <c r="B907" s="152" t="s">
        <v>751</v>
      </c>
      <c r="C907" s="153" t="s">
        <v>82</v>
      </c>
      <c r="D907" s="153" t="s">
        <v>190</v>
      </c>
      <c r="E907" s="153" t="s">
        <v>750</v>
      </c>
      <c r="F907" s="153" t="s">
        <v>234</v>
      </c>
      <c r="G907" s="153" t="s">
        <v>242</v>
      </c>
    </row>
    <row r="908" spans="2:7" ht="51">
      <c r="B908" s="152" t="s">
        <v>753</v>
      </c>
      <c r="C908" s="153" t="s">
        <v>82</v>
      </c>
      <c r="D908" s="153" t="s">
        <v>190</v>
      </c>
      <c r="E908" s="153" t="s">
        <v>232</v>
      </c>
      <c r="F908" s="153" t="s">
        <v>234</v>
      </c>
      <c r="G908" s="153" t="s">
        <v>437</v>
      </c>
    </row>
    <row r="909" spans="2:7" ht="51">
      <c r="B909" s="152" t="s">
        <v>754</v>
      </c>
      <c r="C909" s="153" t="s">
        <v>82</v>
      </c>
      <c r="D909" s="153" t="s">
        <v>190</v>
      </c>
      <c r="E909" s="153" t="s">
        <v>232</v>
      </c>
      <c r="F909" s="153" t="s">
        <v>234</v>
      </c>
      <c r="G909" s="153" t="s">
        <v>437</v>
      </c>
    </row>
    <row r="910" spans="2:7" ht="51">
      <c r="B910" s="152" t="s">
        <v>755</v>
      </c>
      <c r="C910" s="153" t="s">
        <v>756</v>
      </c>
      <c r="D910" s="153" t="s">
        <v>190</v>
      </c>
      <c r="E910" s="153" t="s">
        <v>139</v>
      </c>
      <c r="F910" s="153" t="s">
        <v>234</v>
      </c>
      <c r="G910" s="153" t="s">
        <v>437</v>
      </c>
    </row>
    <row r="911" spans="2:7" ht="51">
      <c r="B911" s="152" t="s">
        <v>755</v>
      </c>
      <c r="C911" s="153" t="s">
        <v>756</v>
      </c>
      <c r="D911" s="153" t="s">
        <v>190</v>
      </c>
      <c r="E911" s="153" t="s">
        <v>757</v>
      </c>
      <c r="F911" s="153" t="s">
        <v>239</v>
      </c>
      <c r="G911" s="153" t="s">
        <v>428</v>
      </c>
    </row>
    <row r="912" spans="2:7" ht="51">
      <c r="B912" s="152" t="s">
        <v>1051</v>
      </c>
      <c r="C912" s="153" t="s">
        <v>82</v>
      </c>
      <c r="D912" s="153" t="s">
        <v>154</v>
      </c>
      <c r="E912" s="153" t="s">
        <v>632</v>
      </c>
      <c r="F912" s="153" t="s">
        <v>292</v>
      </c>
      <c r="G912" s="153" t="s">
        <v>239</v>
      </c>
    </row>
    <row r="913" spans="2:7" ht="51">
      <c r="B913" s="152" t="s">
        <v>1052</v>
      </c>
      <c r="C913" s="153" t="s">
        <v>82</v>
      </c>
      <c r="D913" s="153" t="s">
        <v>154</v>
      </c>
      <c r="E913" s="153" t="s">
        <v>632</v>
      </c>
      <c r="F913" s="153" t="s">
        <v>292</v>
      </c>
      <c r="G913" s="153" t="s">
        <v>239</v>
      </c>
    </row>
    <row r="914" spans="2:7" ht="51">
      <c r="B914" s="152" t="s">
        <v>759</v>
      </c>
      <c r="C914" s="153" t="s">
        <v>82</v>
      </c>
      <c r="D914" s="153" t="s">
        <v>190</v>
      </c>
      <c r="E914" s="153" t="s">
        <v>232</v>
      </c>
      <c r="F914" s="153" t="s">
        <v>252</v>
      </c>
      <c r="G914" s="153" t="s">
        <v>437</v>
      </c>
    </row>
    <row r="915" spans="2:7" ht="51">
      <c r="B915" s="152" t="s">
        <v>760</v>
      </c>
      <c r="C915" s="153" t="s">
        <v>82</v>
      </c>
      <c r="D915" s="153" t="s">
        <v>190</v>
      </c>
      <c r="E915" s="153" t="s">
        <v>241</v>
      </c>
      <c r="F915" s="153" t="s">
        <v>409</v>
      </c>
      <c r="G915" s="153" t="s">
        <v>437</v>
      </c>
    </row>
    <row r="916" spans="2:7" ht="51">
      <c r="B916" s="152" t="s">
        <v>761</v>
      </c>
      <c r="C916" s="153" t="s">
        <v>82</v>
      </c>
      <c r="D916" s="153" t="s">
        <v>190</v>
      </c>
      <c r="E916" s="153" t="s">
        <v>762</v>
      </c>
      <c r="F916" s="153" t="s">
        <v>579</v>
      </c>
      <c r="G916" s="153" t="s">
        <v>242</v>
      </c>
    </row>
    <row r="917" spans="2:7" ht="51">
      <c r="B917" s="152" t="s">
        <v>764</v>
      </c>
      <c r="C917" s="153" t="s">
        <v>82</v>
      </c>
      <c r="D917" s="153" t="s">
        <v>190</v>
      </c>
      <c r="E917" s="153" t="s">
        <v>750</v>
      </c>
      <c r="F917" s="153" t="s">
        <v>234</v>
      </c>
      <c r="G917" s="153" t="s">
        <v>242</v>
      </c>
    </row>
    <row r="918" spans="2:7" ht="51">
      <c r="B918" s="152" t="s">
        <v>765</v>
      </c>
      <c r="C918" s="153" t="s">
        <v>756</v>
      </c>
      <c r="D918" s="153" t="s">
        <v>190</v>
      </c>
      <c r="E918" s="153" t="s">
        <v>757</v>
      </c>
      <c r="F918" s="153" t="s">
        <v>239</v>
      </c>
      <c r="G918" s="153" t="s">
        <v>428</v>
      </c>
    </row>
    <row r="919" spans="2:7" ht="51">
      <c r="B919" s="152" t="s">
        <v>766</v>
      </c>
      <c r="C919" s="153" t="s">
        <v>82</v>
      </c>
      <c r="D919" s="153" t="s">
        <v>154</v>
      </c>
      <c r="E919" s="153" t="s">
        <v>632</v>
      </c>
      <c r="F919" s="153" t="s">
        <v>292</v>
      </c>
      <c r="G919" s="153" t="s">
        <v>239</v>
      </c>
    </row>
    <row r="920" spans="2:7" ht="51">
      <c r="B920" s="152" t="s">
        <v>767</v>
      </c>
      <c r="C920" s="153" t="s">
        <v>82</v>
      </c>
      <c r="D920" s="153" t="s">
        <v>154</v>
      </c>
      <c r="E920" s="153" t="s">
        <v>632</v>
      </c>
      <c r="F920" s="153" t="s">
        <v>292</v>
      </c>
      <c r="G920" s="153" t="s">
        <v>239</v>
      </c>
    </row>
    <row r="921" spans="2:7" ht="51">
      <c r="B921" s="152" t="s">
        <v>768</v>
      </c>
      <c r="C921" s="153" t="s">
        <v>82</v>
      </c>
      <c r="D921" s="153" t="s">
        <v>154</v>
      </c>
      <c r="E921" s="153" t="s">
        <v>632</v>
      </c>
      <c r="F921" s="153" t="s">
        <v>292</v>
      </c>
      <c r="G921" s="153" t="s">
        <v>239</v>
      </c>
    </row>
    <row r="922" spans="2:7" ht="51">
      <c r="B922" s="152" t="s">
        <v>769</v>
      </c>
      <c r="C922" s="153" t="s">
        <v>82</v>
      </c>
      <c r="D922" s="153" t="s">
        <v>190</v>
      </c>
      <c r="E922" s="153" t="s">
        <v>762</v>
      </c>
      <c r="F922" s="153" t="s">
        <v>579</v>
      </c>
      <c r="G922" s="153" t="s">
        <v>242</v>
      </c>
    </row>
    <row r="923" spans="1:7" s="162" customFormat="1" ht="12.75" customHeight="1">
      <c r="A923" s="148" t="s">
        <v>531</v>
      </c>
      <c r="B923" s="160"/>
      <c r="C923" s="161"/>
      <c r="D923" s="161"/>
      <c r="E923" s="161"/>
      <c r="F923" s="161"/>
      <c r="G923" s="161"/>
    </row>
    <row r="924" spans="2:7" ht="51">
      <c r="B924" s="152" t="s">
        <v>1053</v>
      </c>
      <c r="C924" s="153" t="s">
        <v>82</v>
      </c>
      <c r="D924" s="153" t="s">
        <v>374</v>
      </c>
      <c r="E924" s="153" t="s">
        <v>1054</v>
      </c>
      <c r="F924" s="153" t="s">
        <v>192</v>
      </c>
      <c r="G924" s="153" t="s">
        <v>416</v>
      </c>
    </row>
    <row r="925" spans="2:7" ht="51">
      <c r="B925" s="152" t="s">
        <v>1055</v>
      </c>
      <c r="C925" s="153" t="s">
        <v>82</v>
      </c>
      <c r="D925" s="153" t="s">
        <v>481</v>
      </c>
      <c r="E925" s="153" t="s">
        <v>840</v>
      </c>
      <c r="F925" s="153" t="s">
        <v>192</v>
      </c>
      <c r="G925" s="153" t="s">
        <v>562</v>
      </c>
    </row>
    <row r="926" spans="2:7" ht="51">
      <c r="B926" s="152" t="s">
        <v>1056</v>
      </c>
      <c r="C926" s="153" t="s">
        <v>82</v>
      </c>
      <c r="D926" s="153" t="s">
        <v>154</v>
      </c>
      <c r="E926" s="153" t="s">
        <v>632</v>
      </c>
      <c r="F926" s="153" t="s">
        <v>292</v>
      </c>
      <c r="G926" s="153" t="s">
        <v>239</v>
      </c>
    </row>
    <row r="927" spans="2:7" ht="51">
      <c r="B927" s="152" t="s">
        <v>1057</v>
      </c>
      <c r="C927" s="153" t="s">
        <v>82</v>
      </c>
      <c r="D927" s="153" t="s">
        <v>154</v>
      </c>
      <c r="E927" s="153" t="s">
        <v>632</v>
      </c>
      <c r="F927" s="153" t="s">
        <v>292</v>
      </c>
      <c r="G927" s="153" t="s">
        <v>239</v>
      </c>
    </row>
    <row r="928" spans="2:7" ht="51">
      <c r="B928" s="152" t="s">
        <v>1058</v>
      </c>
      <c r="C928" s="153" t="s">
        <v>82</v>
      </c>
      <c r="D928" s="153" t="s">
        <v>481</v>
      </c>
      <c r="E928" s="153" t="s">
        <v>840</v>
      </c>
      <c r="F928" s="153" t="s">
        <v>192</v>
      </c>
      <c r="G928" s="153" t="s">
        <v>562</v>
      </c>
    </row>
    <row r="929" spans="1:7" s="162" customFormat="1" ht="12.75" customHeight="1">
      <c r="A929" s="148" t="s">
        <v>985</v>
      </c>
      <c r="B929" s="160"/>
      <c r="C929" s="161"/>
      <c r="D929" s="161"/>
      <c r="E929" s="161"/>
      <c r="F929" s="161"/>
      <c r="G929" s="161"/>
    </row>
    <row r="930" spans="2:7" ht="51">
      <c r="B930" s="152" t="s">
        <v>1059</v>
      </c>
      <c r="C930" s="153" t="s">
        <v>82</v>
      </c>
      <c r="D930" s="153" t="s">
        <v>154</v>
      </c>
      <c r="E930" s="153" t="s">
        <v>632</v>
      </c>
      <c r="F930" s="153" t="s">
        <v>292</v>
      </c>
      <c r="G930" s="153" t="s">
        <v>239</v>
      </c>
    </row>
    <row r="931" spans="2:7" ht="51">
      <c r="B931" s="152" t="s">
        <v>785</v>
      </c>
      <c r="C931" s="153" t="s">
        <v>82</v>
      </c>
      <c r="D931" s="153" t="s">
        <v>154</v>
      </c>
      <c r="E931" s="153" t="s">
        <v>632</v>
      </c>
      <c r="F931" s="153" t="s">
        <v>292</v>
      </c>
      <c r="G931" s="153" t="s">
        <v>239</v>
      </c>
    </row>
    <row r="932" spans="2:7" ht="51">
      <c r="B932" s="152" t="s">
        <v>1060</v>
      </c>
      <c r="C932" s="153" t="s">
        <v>82</v>
      </c>
      <c r="D932" s="153" t="s">
        <v>154</v>
      </c>
      <c r="E932" s="153" t="s">
        <v>632</v>
      </c>
      <c r="F932" s="153" t="s">
        <v>292</v>
      </c>
      <c r="G932" s="153" t="s">
        <v>239</v>
      </c>
    </row>
    <row r="933" spans="1:2" s="164" customFormat="1" ht="12.75">
      <c r="A933" s="145" t="s">
        <v>78</v>
      </c>
      <c r="B933" s="163"/>
    </row>
    <row r="934" spans="1:7" s="141" customFormat="1" ht="12.75" customHeight="1">
      <c r="A934" s="138"/>
      <c r="B934" s="139" t="s">
        <v>79</v>
      </c>
      <c r="C934" s="140" t="s">
        <v>68</v>
      </c>
      <c r="D934" s="140" t="s">
        <v>69</v>
      </c>
      <c r="E934" s="140" t="s">
        <v>70</v>
      </c>
      <c r="F934" s="140" t="s">
        <v>71</v>
      </c>
      <c r="G934" s="140"/>
    </row>
    <row r="935" spans="1:7" s="141" customFormat="1" ht="12.75" customHeight="1">
      <c r="A935" s="138"/>
      <c r="B935" s="139" t="s">
        <v>72</v>
      </c>
      <c r="C935" s="140" t="s">
        <v>73</v>
      </c>
      <c r="D935" s="140" t="s">
        <v>74</v>
      </c>
      <c r="E935" s="140" t="s">
        <v>75</v>
      </c>
      <c r="F935" s="140" t="s">
        <v>76</v>
      </c>
      <c r="G935" s="140"/>
    </row>
    <row r="936" spans="1:7" s="162" customFormat="1" ht="12.75" customHeight="1">
      <c r="A936" s="148" t="s">
        <v>1061</v>
      </c>
      <c r="B936" s="160"/>
      <c r="C936" s="161"/>
      <c r="D936" s="161"/>
      <c r="E936" s="161"/>
      <c r="F936" s="161"/>
      <c r="G936" s="161"/>
    </row>
    <row r="937" spans="2:7" ht="12.75" customHeight="1">
      <c r="B937" s="152" t="s">
        <v>1062</v>
      </c>
      <c r="C937" s="153">
        <v>28.5</v>
      </c>
      <c r="D937" s="153" t="s">
        <v>1063</v>
      </c>
      <c r="E937" s="153" t="s">
        <v>1064</v>
      </c>
      <c r="F937" s="153" t="s">
        <v>1065</v>
      </c>
      <c r="G937" s="153"/>
    </row>
    <row r="938" spans="2:7" ht="12.75" customHeight="1">
      <c r="B938" s="152" t="s">
        <v>1066</v>
      </c>
      <c r="C938" s="153">
        <v>23.4</v>
      </c>
      <c r="D938" s="153" t="s">
        <v>1067</v>
      </c>
      <c r="E938" s="153" t="s">
        <v>1068</v>
      </c>
      <c r="F938" s="153" t="s">
        <v>1069</v>
      </c>
      <c r="G938" s="153"/>
    </row>
    <row r="939" spans="2:7" ht="12.75" customHeight="1">
      <c r="B939" s="152" t="s">
        <v>1070</v>
      </c>
      <c r="C939" s="153">
        <v>23.4</v>
      </c>
      <c r="D939" s="153" t="s">
        <v>1067</v>
      </c>
      <c r="E939" s="153" t="s">
        <v>1068</v>
      </c>
      <c r="F939" s="153" t="s">
        <v>1069</v>
      </c>
      <c r="G939" s="153"/>
    </row>
    <row r="940" spans="1:7" s="162" customFormat="1" ht="12.75" customHeight="1">
      <c r="A940" s="148" t="s">
        <v>1008</v>
      </c>
      <c r="B940" s="160"/>
      <c r="C940" s="161"/>
      <c r="D940" s="161"/>
      <c r="E940" s="161"/>
      <c r="F940" s="161"/>
      <c r="G940" s="161"/>
    </row>
    <row r="941" spans="2:7" ht="12.75" customHeight="1">
      <c r="B941" s="152" t="s">
        <v>1071</v>
      </c>
      <c r="C941" s="153">
        <v>28.5</v>
      </c>
      <c r="D941" s="153" t="s">
        <v>1063</v>
      </c>
      <c r="E941" s="153" t="s">
        <v>1064</v>
      </c>
      <c r="F941" s="153" t="s">
        <v>1072</v>
      </c>
      <c r="G941" s="153"/>
    </row>
    <row r="942" spans="2:7" ht="12.75" customHeight="1">
      <c r="B942" s="152" t="s">
        <v>1073</v>
      </c>
      <c r="C942" s="153">
        <v>28.5</v>
      </c>
      <c r="D942" s="153" t="s">
        <v>1063</v>
      </c>
      <c r="E942" s="153" t="s">
        <v>1064</v>
      </c>
      <c r="F942" s="153" t="s">
        <v>1074</v>
      </c>
      <c r="G942" s="153"/>
    </row>
    <row r="943" spans="2:7" ht="12.75" customHeight="1">
      <c r="B943" s="152" t="s">
        <v>1075</v>
      </c>
      <c r="C943" s="153">
        <v>23.4</v>
      </c>
      <c r="D943" s="153" t="s">
        <v>1067</v>
      </c>
      <c r="E943" s="153" t="s">
        <v>1068</v>
      </c>
      <c r="F943" s="153" t="s">
        <v>85</v>
      </c>
      <c r="G943" s="153"/>
    </row>
    <row r="944" spans="2:7" ht="12.75" customHeight="1">
      <c r="B944" s="152" t="s">
        <v>1076</v>
      </c>
      <c r="C944" s="153">
        <v>23.4</v>
      </c>
      <c r="D944" s="153" t="s">
        <v>1067</v>
      </c>
      <c r="E944" s="153" t="s">
        <v>1068</v>
      </c>
      <c r="F944" s="153" t="s">
        <v>85</v>
      </c>
      <c r="G944" s="153"/>
    </row>
    <row r="945" spans="2:7" ht="12.75" customHeight="1">
      <c r="B945" s="152" t="s">
        <v>1077</v>
      </c>
      <c r="C945" s="153">
        <v>23.4</v>
      </c>
      <c r="D945" s="153" t="s">
        <v>1067</v>
      </c>
      <c r="E945" s="153" t="s">
        <v>1068</v>
      </c>
      <c r="F945" s="153" t="s">
        <v>85</v>
      </c>
      <c r="G945" s="153"/>
    </row>
    <row r="946" spans="2:7" ht="12.75" customHeight="1">
      <c r="B946" s="152" t="s">
        <v>1078</v>
      </c>
      <c r="C946" s="153">
        <v>23.4</v>
      </c>
      <c r="D946" s="153" t="s">
        <v>1067</v>
      </c>
      <c r="E946" s="153" t="s">
        <v>1068</v>
      </c>
      <c r="F946" s="153" t="s">
        <v>85</v>
      </c>
      <c r="G946" s="153"/>
    </row>
    <row r="947" spans="1:2" s="156" customFormat="1" ht="17.25">
      <c r="A947" s="142" t="s">
        <v>996</v>
      </c>
      <c r="B947" s="155"/>
    </row>
    <row r="948" spans="1:2" s="164" customFormat="1" ht="12.75">
      <c r="A948" s="145" t="s">
        <v>187</v>
      </c>
      <c r="B948" s="163"/>
    </row>
    <row r="949" spans="1:7" s="141" customFormat="1" ht="12.75" customHeight="1">
      <c r="A949" s="138"/>
      <c r="B949" s="139" t="s">
        <v>79</v>
      </c>
      <c r="C949" s="140" t="s">
        <v>130</v>
      </c>
      <c r="D949" s="140" t="s">
        <v>69</v>
      </c>
      <c r="E949" s="140" t="s">
        <v>70</v>
      </c>
      <c r="F949" s="140" t="s">
        <v>131</v>
      </c>
      <c r="G949" s="140"/>
    </row>
    <row r="950" spans="1:7" s="141" customFormat="1" ht="63.75">
      <c r="A950" s="138"/>
      <c r="B950" s="139" t="s">
        <v>72</v>
      </c>
      <c r="C950" s="140" t="s">
        <v>73</v>
      </c>
      <c r="D950" s="140" t="s">
        <v>74</v>
      </c>
      <c r="E950" s="140" t="s">
        <v>75</v>
      </c>
      <c r="F950" s="140" t="s">
        <v>132</v>
      </c>
      <c r="G950" s="140" t="s">
        <v>133</v>
      </c>
    </row>
    <row r="951" spans="1:7" s="162" customFormat="1" ht="12.75" customHeight="1">
      <c r="A951" s="148" t="s">
        <v>589</v>
      </c>
      <c r="B951" s="160"/>
      <c r="C951" s="161"/>
      <c r="D951" s="161"/>
      <c r="E951" s="161"/>
      <c r="F951" s="161"/>
      <c r="G951" s="161"/>
    </row>
    <row r="952" spans="2:7" ht="51">
      <c r="B952" s="152" t="s">
        <v>1079</v>
      </c>
      <c r="C952" s="153" t="s">
        <v>596</v>
      </c>
      <c r="D952" s="153" t="s">
        <v>597</v>
      </c>
      <c r="E952" s="153" t="s">
        <v>598</v>
      </c>
      <c r="F952" s="153" t="s">
        <v>599</v>
      </c>
      <c r="G952" s="153" t="s">
        <v>534</v>
      </c>
    </row>
    <row r="953" spans="2:7" ht="51">
      <c r="B953" s="152" t="s">
        <v>1080</v>
      </c>
      <c r="C953" s="153" t="s">
        <v>560</v>
      </c>
      <c r="D953" s="153" t="s">
        <v>1081</v>
      </c>
      <c r="E953" s="153" t="s">
        <v>1082</v>
      </c>
      <c r="F953" s="153" t="s">
        <v>592</v>
      </c>
      <c r="G953" s="153" t="s">
        <v>534</v>
      </c>
    </row>
    <row r="954" spans="2:7" ht="51">
      <c r="B954" s="152" t="s">
        <v>1083</v>
      </c>
      <c r="C954" s="153" t="s">
        <v>82</v>
      </c>
      <c r="D954" s="153" t="s">
        <v>594</v>
      </c>
      <c r="E954" s="153" t="s">
        <v>167</v>
      </c>
      <c r="F954" s="153" t="s">
        <v>420</v>
      </c>
      <c r="G954" s="153" t="s">
        <v>242</v>
      </c>
    </row>
    <row r="955" spans="2:7" ht="51">
      <c r="B955" s="152" t="s">
        <v>1084</v>
      </c>
      <c r="C955" s="153" t="s">
        <v>82</v>
      </c>
      <c r="D955" s="153" t="s">
        <v>594</v>
      </c>
      <c r="E955" s="153" t="s">
        <v>167</v>
      </c>
      <c r="F955" s="153" t="s">
        <v>420</v>
      </c>
      <c r="G955" s="153" t="s">
        <v>242</v>
      </c>
    </row>
    <row r="956" spans="1:2" s="156" customFormat="1" ht="17.25">
      <c r="A956" s="142" t="s">
        <v>1085</v>
      </c>
      <c r="B956" s="155"/>
    </row>
    <row r="957" spans="1:2" s="164" customFormat="1" ht="12.75">
      <c r="A957" s="145" t="s">
        <v>187</v>
      </c>
      <c r="B957" s="163"/>
    </row>
    <row r="958" spans="1:7" s="141" customFormat="1" ht="12.75" customHeight="1">
      <c r="A958" s="138"/>
      <c r="B958" s="139" t="s">
        <v>79</v>
      </c>
      <c r="C958" s="140" t="s">
        <v>130</v>
      </c>
      <c r="D958" s="140" t="s">
        <v>69</v>
      </c>
      <c r="E958" s="140" t="s">
        <v>70</v>
      </c>
      <c r="F958" s="140" t="s">
        <v>131</v>
      </c>
      <c r="G958" s="140"/>
    </row>
    <row r="959" spans="1:7" s="141" customFormat="1" ht="63.75">
      <c r="A959" s="138"/>
      <c r="B959" s="139" t="s">
        <v>72</v>
      </c>
      <c r="C959" s="140" t="s">
        <v>73</v>
      </c>
      <c r="D959" s="140" t="s">
        <v>74</v>
      </c>
      <c r="E959" s="140" t="s">
        <v>75</v>
      </c>
      <c r="F959" s="140" t="s">
        <v>132</v>
      </c>
      <c r="G959" s="140" t="s">
        <v>133</v>
      </c>
    </row>
    <row r="960" spans="1:7" s="162" customFormat="1" ht="12.75" customHeight="1">
      <c r="A960" s="148" t="s">
        <v>286</v>
      </c>
      <c r="B960" s="160"/>
      <c r="C960" s="161"/>
      <c r="D960" s="161"/>
      <c r="E960" s="161"/>
      <c r="F960" s="161"/>
      <c r="G960" s="161"/>
    </row>
    <row r="961" spans="2:7" ht="51">
      <c r="B961" s="152" t="s">
        <v>1086</v>
      </c>
      <c r="C961" s="153" t="s">
        <v>82</v>
      </c>
      <c r="D961" s="153" t="s">
        <v>526</v>
      </c>
      <c r="E961" s="153" t="s">
        <v>196</v>
      </c>
      <c r="F961" s="153" t="s">
        <v>409</v>
      </c>
      <c r="G961" s="153" t="s">
        <v>416</v>
      </c>
    </row>
    <row r="962" spans="1:7" s="162" customFormat="1" ht="12.75" customHeight="1">
      <c r="A962" s="148" t="s">
        <v>188</v>
      </c>
      <c r="B962" s="160"/>
      <c r="C962" s="161"/>
      <c r="D962" s="161"/>
      <c r="E962" s="161"/>
      <c r="F962" s="161"/>
      <c r="G962" s="161"/>
    </row>
    <row r="963" spans="2:7" ht="51">
      <c r="B963" s="152" t="s">
        <v>1086</v>
      </c>
      <c r="C963" s="153" t="s">
        <v>82</v>
      </c>
      <c r="D963" s="153" t="s">
        <v>526</v>
      </c>
      <c r="E963" s="153" t="s">
        <v>196</v>
      </c>
      <c r="F963" s="153" t="s">
        <v>409</v>
      </c>
      <c r="G963" s="153" t="s">
        <v>416</v>
      </c>
    </row>
    <row r="964" spans="2:7" ht="51">
      <c r="B964" s="152" t="s">
        <v>1087</v>
      </c>
      <c r="C964" s="153" t="s">
        <v>82</v>
      </c>
      <c r="D964" s="153" t="s">
        <v>415</v>
      </c>
      <c r="E964" s="153" t="s">
        <v>1088</v>
      </c>
      <c r="F964" s="153" t="s">
        <v>1044</v>
      </c>
      <c r="G964" s="153" t="s">
        <v>588</v>
      </c>
    </row>
    <row r="965" spans="2:7" ht="51">
      <c r="B965" s="152" t="s">
        <v>1089</v>
      </c>
      <c r="C965" s="153" t="s">
        <v>82</v>
      </c>
      <c r="D965" s="153" t="s">
        <v>415</v>
      </c>
      <c r="E965" s="153" t="s">
        <v>1088</v>
      </c>
      <c r="F965" s="153" t="s">
        <v>1044</v>
      </c>
      <c r="G965" s="153" t="s">
        <v>588</v>
      </c>
    </row>
    <row r="966" spans="2:7" ht="51">
      <c r="B966" s="152" t="s">
        <v>1090</v>
      </c>
      <c r="C966" s="153" t="s">
        <v>82</v>
      </c>
      <c r="D966" s="153" t="s">
        <v>1091</v>
      </c>
      <c r="E966" s="153" t="s">
        <v>1092</v>
      </c>
      <c r="F966" s="153" t="s">
        <v>1044</v>
      </c>
      <c r="G966" s="153" t="s">
        <v>588</v>
      </c>
    </row>
    <row r="967" spans="2:7" ht="51">
      <c r="B967" s="152" t="s">
        <v>1093</v>
      </c>
      <c r="C967" s="153" t="s">
        <v>82</v>
      </c>
      <c r="D967" s="153" t="s">
        <v>415</v>
      </c>
      <c r="E967" s="153" t="s">
        <v>1088</v>
      </c>
      <c r="F967" s="153" t="s">
        <v>1044</v>
      </c>
      <c r="G967" s="153" t="s">
        <v>588</v>
      </c>
    </row>
    <row r="968" spans="2:7" ht="51">
      <c r="B968" s="152" t="s">
        <v>1093</v>
      </c>
      <c r="C968" s="153" t="s">
        <v>82</v>
      </c>
      <c r="D968" s="153" t="s">
        <v>1017</v>
      </c>
      <c r="E968" s="153" t="s">
        <v>145</v>
      </c>
      <c r="F968" s="153" t="s">
        <v>587</v>
      </c>
      <c r="G968" s="153" t="s">
        <v>293</v>
      </c>
    </row>
    <row r="969" spans="2:7" ht="51">
      <c r="B969" s="152" t="s">
        <v>1094</v>
      </c>
      <c r="C969" s="153" t="s">
        <v>82</v>
      </c>
      <c r="D969" s="153" t="s">
        <v>415</v>
      </c>
      <c r="E969" s="153" t="s">
        <v>1088</v>
      </c>
      <c r="F969" s="153" t="s">
        <v>1044</v>
      </c>
      <c r="G969" s="153" t="s">
        <v>588</v>
      </c>
    </row>
    <row r="970" spans="2:7" ht="51">
      <c r="B970" s="152" t="s">
        <v>1094</v>
      </c>
      <c r="C970" s="153" t="s">
        <v>82</v>
      </c>
      <c r="D970" s="153" t="s">
        <v>1017</v>
      </c>
      <c r="E970" s="153" t="s">
        <v>145</v>
      </c>
      <c r="F970" s="153" t="s">
        <v>587</v>
      </c>
      <c r="G970" s="153" t="s">
        <v>293</v>
      </c>
    </row>
    <row r="971" spans="1:7" s="162" customFormat="1" ht="12.75" customHeight="1">
      <c r="A971" s="148" t="s">
        <v>1095</v>
      </c>
      <c r="B971" s="160"/>
      <c r="C971" s="161"/>
      <c r="D971" s="161"/>
      <c r="E971" s="161"/>
      <c r="F971" s="161"/>
      <c r="G971" s="161"/>
    </row>
    <row r="972" spans="2:7" ht="51">
      <c r="B972" s="152" t="s">
        <v>1096</v>
      </c>
      <c r="C972" s="153" t="s">
        <v>82</v>
      </c>
      <c r="D972" s="153" t="s">
        <v>543</v>
      </c>
      <c r="E972" s="153" t="s">
        <v>612</v>
      </c>
      <c r="F972" s="153" t="s">
        <v>192</v>
      </c>
      <c r="G972" s="153" t="s">
        <v>588</v>
      </c>
    </row>
    <row r="973" spans="2:7" ht="51">
      <c r="B973" s="152" t="s">
        <v>1097</v>
      </c>
      <c r="C973" s="153" t="s">
        <v>82</v>
      </c>
      <c r="D973" s="153" t="s">
        <v>90</v>
      </c>
      <c r="E973" s="153" t="s">
        <v>150</v>
      </c>
      <c r="F973" s="153" t="s">
        <v>192</v>
      </c>
      <c r="G973" s="153" t="s">
        <v>410</v>
      </c>
    </row>
    <row r="974" spans="1:2" s="156" customFormat="1" ht="17.25">
      <c r="A974" s="142" t="s">
        <v>1098</v>
      </c>
      <c r="B974" s="155"/>
    </row>
    <row r="975" spans="1:2" s="164" customFormat="1" ht="12.75">
      <c r="A975" s="145" t="s">
        <v>129</v>
      </c>
      <c r="B975" s="163"/>
    </row>
    <row r="976" spans="1:7" s="141" customFormat="1" ht="12.75" customHeight="1">
      <c r="A976" s="138"/>
      <c r="B976" s="139" t="s">
        <v>79</v>
      </c>
      <c r="C976" s="140" t="s">
        <v>130</v>
      </c>
      <c r="D976" s="140" t="s">
        <v>69</v>
      </c>
      <c r="E976" s="140" t="s">
        <v>70</v>
      </c>
      <c r="F976" s="140" t="s">
        <v>131</v>
      </c>
      <c r="G976" s="140"/>
    </row>
    <row r="977" spans="1:7" s="141" customFormat="1" ht="63.75">
      <c r="A977" s="138"/>
      <c r="B977" s="139" t="s">
        <v>72</v>
      </c>
      <c r="C977" s="140" t="s">
        <v>73</v>
      </c>
      <c r="D977" s="140" t="s">
        <v>74</v>
      </c>
      <c r="E977" s="140" t="s">
        <v>75</v>
      </c>
      <c r="F977" s="140" t="s">
        <v>132</v>
      </c>
      <c r="G977" s="140" t="s">
        <v>133</v>
      </c>
    </row>
    <row r="978" spans="1:7" s="162" customFormat="1" ht="12.75" customHeight="1">
      <c r="A978" s="148" t="s">
        <v>141</v>
      </c>
      <c r="B978" s="160"/>
      <c r="C978" s="161"/>
      <c r="D978" s="161"/>
      <c r="E978" s="161"/>
      <c r="F978" s="161"/>
      <c r="G978" s="161"/>
    </row>
    <row r="979" spans="2:7" ht="51">
      <c r="B979" s="152" t="s">
        <v>1099</v>
      </c>
      <c r="C979" s="153" t="s">
        <v>1100</v>
      </c>
      <c r="D979" s="153" t="s">
        <v>313</v>
      </c>
      <c r="E979" s="153" t="s">
        <v>1101</v>
      </c>
      <c r="F979" s="153" t="s">
        <v>160</v>
      </c>
      <c r="G979" s="153" t="s">
        <v>140</v>
      </c>
    </row>
    <row r="980" spans="2:7" ht="51">
      <c r="B980" s="152" t="s">
        <v>1102</v>
      </c>
      <c r="C980" s="153" t="s">
        <v>1103</v>
      </c>
      <c r="D980" s="153" t="s">
        <v>479</v>
      </c>
      <c r="E980" s="153" t="s">
        <v>1104</v>
      </c>
      <c r="F980" s="153" t="s">
        <v>160</v>
      </c>
      <c r="G980" s="153" t="s">
        <v>234</v>
      </c>
    </row>
    <row r="981" spans="2:7" ht="51">
      <c r="B981" s="152" t="s">
        <v>1105</v>
      </c>
      <c r="C981" s="153" t="s">
        <v>1106</v>
      </c>
      <c r="D981" s="153" t="s">
        <v>1107</v>
      </c>
      <c r="E981" s="153" t="s">
        <v>934</v>
      </c>
      <c r="F981" s="153" t="s">
        <v>160</v>
      </c>
      <c r="G981" s="153" t="s">
        <v>234</v>
      </c>
    </row>
    <row r="982" spans="2:7" ht="51">
      <c r="B982" s="152" t="s">
        <v>1108</v>
      </c>
      <c r="C982" s="153" t="s">
        <v>1100</v>
      </c>
      <c r="D982" s="153" t="s">
        <v>313</v>
      </c>
      <c r="E982" s="153" t="s">
        <v>1101</v>
      </c>
      <c r="F982" s="153" t="s">
        <v>160</v>
      </c>
      <c r="G982" s="153" t="s">
        <v>140</v>
      </c>
    </row>
    <row r="983" spans="2:7" ht="51">
      <c r="B983" s="152" t="s">
        <v>1109</v>
      </c>
      <c r="C983" s="153" t="s">
        <v>1110</v>
      </c>
      <c r="D983" s="153" t="s">
        <v>1111</v>
      </c>
      <c r="E983" s="153" t="s">
        <v>627</v>
      </c>
      <c r="F983" s="153" t="s">
        <v>160</v>
      </c>
      <c r="G983" s="153" t="s">
        <v>140</v>
      </c>
    </row>
    <row r="984" spans="2:7" ht="51">
      <c r="B984" s="152" t="s">
        <v>1112</v>
      </c>
      <c r="C984" s="153" t="s">
        <v>1103</v>
      </c>
      <c r="D984" s="153" t="s">
        <v>479</v>
      </c>
      <c r="E984" s="153" t="s">
        <v>1104</v>
      </c>
      <c r="F984" s="153" t="s">
        <v>160</v>
      </c>
      <c r="G984" s="153" t="s">
        <v>234</v>
      </c>
    </row>
    <row r="985" spans="2:7" ht="51">
      <c r="B985" s="152" t="s">
        <v>1113</v>
      </c>
      <c r="C985" s="153" t="s">
        <v>1100</v>
      </c>
      <c r="D985" s="153" t="s">
        <v>313</v>
      </c>
      <c r="E985" s="153" t="s">
        <v>1101</v>
      </c>
      <c r="F985" s="153" t="s">
        <v>160</v>
      </c>
      <c r="G985" s="153" t="s">
        <v>140</v>
      </c>
    </row>
    <row r="986" spans="2:7" ht="51">
      <c r="B986" s="152" t="s">
        <v>1114</v>
      </c>
      <c r="C986" s="153" t="s">
        <v>1110</v>
      </c>
      <c r="D986" s="153" t="s">
        <v>1111</v>
      </c>
      <c r="E986" s="153" t="s">
        <v>627</v>
      </c>
      <c r="F986" s="153" t="s">
        <v>160</v>
      </c>
      <c r="G986" s="153" t="s">
        <v>140</v>
      </c>
    </row>
    <row r="987" spans="2:7" ht="51">
      <c r="B987" s="152" t="s">
        <v>1115</v>
      </c>
      <c r="C987" s="153" t="s">
        <v>1116</v>
      </c>
      <c r="D987" s="153" t="s">
        <v>534</v>
      </c>
      <c r="E987" s="153" t="s">
        <v>1117</v>
      </c>
      <c r="F987" s="153" t="s">
        <v>160</v>
      </c>
      <c r="G987" s="153" t="s">
        <v>140</v>
      </c>
    </row>
    <row r="988" spans="2:7" ht="51">
      <c r="B988" s="152" t="s">
        <v>1118</v>
      </c>
      <c r="C988" s="153" t="s">
        <v>1119</v>
      </c>
      <c r="D988" s="153" t="s">
        <v>927</v>
      </c>
      <c r="E988" s="153" t="s">
        <v>1120</v>
      </c>
      <c r="F988" s="153" t="s">
        <v>160</v>
      </c>
      <c r="G988" s="153" t="s">
        <v>140</v>
      </c>
    </row>
    <row r="989" spans="1:2" s="156" customFormat="1" ht="17.25">
      <c r="A989" s="142" t="s">
        <v>1121</v>
      </c>
      <c r="B989" s="155"/>
    </row>
    <row r="990" spans="1:2" s="164" customFormat="1" ht="12.75">
      <c r="A990" s="145" t="s">
        <v>78</v>
      </c>
      <c r="B990" s="163"/>
    </row>
    <row r="991" spans="1:7" s="141" customFormat="1" ht="12.75" customHeight="1">
      <c r="A991" s="138"/>
      <c r="B991" s="139" t="s">
        <v>79</v>
      </c>
      <c r="C991" s="140" t="s">
        <v>68</v>
      </c>
      <c r="D991" s="140" t="s">
        <v>69</v>
      </c>
      <c r="E991" s="140" t="s">
        <v>70</v>
      </c>
      <c r="F991" s="140" t="s">
        <v>71</v>
      </c>
      <c r="G991" s="140"/>
    </row>
    <row r="992" spans="1:7" s="141" customFormat="1" ht="12.75" customHeight="1">
      <c r="A992" s="138"/>
      <c r="B992" s="139" t="s">
        <v>72</v>
      </c>
      <c r="C992" s="140" t="s">
        <v>73</v>
      </c>
      <c r="D992" s="140" t="s">
        <v>74</v>
      </c>
      <c r="E992" s="140" t="s">
        <v>75</v>
      </c>
      <c r="F992" s="140" t="s">
        <v>76</v>
      </c>
      <c r="G992" s="140"/>
    </row>
    <row r="993" spans="1:7" s="162" customFormat="1" ht="12.75" customHeight="1">
      <c r="A993" s="148" t="s">
        <v>1122</v>
      </c>
      <c r="B993" s="160"/>
      <c r="C993" s="161"/>
      <c r="D993" s="161"/>
      <c r="E993" s="161"/>
      <c r="F993" s="161"/>
      <c r="G993" s="161"/>
    </row>
    <row r="994" spans="2:7" ht="12.75" customHeight="1">
      <c r="B994" s="152" t="s">
        <v>1123</v>
      </c>
      <c r="C994" s="153" t="s">
        <v>82</v>
      </c>
      <c r="D994" s="153" t="s">
        <v>1124</v>
      </c>
      <c r="E994" s="153" t="s">
        <v>1125</v>
      </c>
      <c r="F994" s="153" t="s">
        <v>1126</v>
      </c>
      <c r="G994" s="153"/>
    </row>
    <row r="995" spans="2:7" ht="12.75" customHeight="1">
      <c r="B995" s="152" t="s">
        <v>1127</v>
      </c>
      <c r="C995" s="153" t="s">
        <v>82</v>
      </c>
      <c r="D995" s="153" t="s">
        <v>1124</v>
      </c>
      <c r="E995" s="153" t="s">
        <v>1125</v>
      </c>
      <c r="F995" s="153" t="s">
        <v>1126</v>
      </c>
      <c r="G995" s="153"/>
    </row>
    <row r="996" spans="2:7" ht="12.75" customHeight="1">
      <c r="B996" s="152" t="s">
        <v>1128</v>
      </c>
      <c r="C996" s="153" t="s">
        <v>82</v>
      </c>
      <c r="D996" s="153" t="s">
        <v>1124</v>
      </c>
      <c r="E996" s="153" t="s">
        <v>1125</v>
      </c>
      <c r="F996" s="153" t="s">
        <v>1126</v>
      </c>
      <c r="G996" s="153"/>
    </row>
    <row r="997" spans="2:7" ht="12.75" customHeight="1">
      <c r="B997" s="152" t="s">
        <v>1129</v>
      </c>
      <c r="C997" s="153" t="s">
        <v>82</v>
      </c>
      <c r="D997" s="153" t="s">
        <v>1124</v>
      </c>
      <c r="E997" s="153" t="s">
        <v>1125</v>
      </c>
      <c r="F997" s="153" t="s">
        <v>1126</v>
      </c>
      <c r="G997" s="153"/>
    </row>
    <row r="998" spans="2:7" ht="12.75" customHeight="1">
      <c r="B998" s="152" t="s">
        <v>1130</v>
      </c>
      <c r="C998" s="153" t="s">
        <v>82</v>
      </c>
      <c r="D998" s="153" t="s">
        <v>1124</v>
      </c>
      <c r="E998" s="153" t="s">
        <v>1125</v>
      </c>
      <c r="F998" s="153" t="s">
        <v>1126</v>
      </c>
      <c r="G998" s="153"/>
    </row>
    <row r="999" spans="2:7" ht="12.75" customHeight="1">
      <c r="B999" s="152" t="s">
        <v>1131</v>
      </c>
      <c r="C999" s="153" t="s">
        <v>82</v>
      </c>
      <c r="D999" s="153" t="s">
        <v>1124</v>
      </c>
      <c r="E999" s="153" t="s">
        <v>1125</v>
      </c>
      <c r="F999" s="153" t="s">
        <v>1126</v>
      </c>
      <c r="G999" s="153"/>
    </row>
    <row r="1000" spans="2:7" ht="12.75" customHeight="1">
      <c r="B1000" s="152" t="s">
        <v>1132</v>
      </c>
      <c r="C1000" s="153" t="s">
        <v>82</v>
      </c>
      <c r="D1000" s="153" t="s">
        <v>1133</v>
      </c>
      <c r="E1000" s="153" t="s">
        <v>731</v>
      </c>
      <c r="F1000" s="153" t="s">
        <v>1134</v>
      </c>
      <c r="G1000" s="153"/>
    </row>
    <row r="1001" spans="2:7" ht="12.75" customHeight="1">
      <c r="B1001" s="152" t="s">
        <v>1135</v>
      </c>
      <c r="C1001" s="153" t="s">
        <v>82</v>
      </c>
      <c r="D1001" s="153" t="s">
        <v>1133</v>
      </c>
      <c r="E1001" s="153" t="s">
        <v>731</v>
      </c>
      <c r="F1001" s="153" t="s">
        <v>1134</v>
      </c>
      <c r="G1001" s="153"/>
    </row>
    <row r="1002" spans="2:7" ht="12.75" customHeight="1">
      <c r="B1002" s="152" t="s">
        <v>1136</v>
      </c>
      <c r="C1002" s="153" t="s">
        <v>82</v>
      </c>
      <c r="D1002" s="153" t="s">
        <v>1133</v>
      </c>
      <c r="E1002" s="153" t="s">
        <v>731</v>
      </c>
      <c r="F1002" s="153" t="s">
        <v>1134</v>
      </c>
      <c r="G1002" s="153"/>
    </row>
    <row r="1003" spans="2:7" ht="12.75" customHeight="1">
      <c r="B1003" s="152" t="s">
        <v>1137</v>
      </c>
      <c r="C1003" s="153" t="s">
        <v>82</v>
      </c>
      <c r="D1003" s="153" t="s">
        <v>1133</v>
      </c>
      <c r="E1003" s="153" t="s">
        <v>731</v>
      </c>
      <c r="F1003" s="153" t="s">
        <v>1134</v>
      </c>
      <c r="G1003" s="153"/>
    </row>
    <row r="1004" spans="2:7" ht="12.75" customHeight="1">
      <c r="B1004" s="152" t="s">
        <v>1138</v>
      </c>
      <c r="C1004" s="153" t="s">
        <v>82</v>
      </c>
      <c r="D1004" s="153" t="s">
        <v>1133</v>
      </c>
      <c r="E1004" s="153" t="s">
        <v>731</v>
      </c>
      <c r="F1004" s="153" t="s">
        <v>1134</v>
      </c>
      <c r="G1004" s="153"/>
    </row>
    <row r="1005" spans="2:7" ht="12.75" customHeight="1">
      <c r="B1005" s="152" t="s">
        <v>1139</v>
      </c>
      <c r="C1005" s="153" t="s">
        <v>82</v>
      </c>
      <c r="D1005" s="153" t="s">
        <v>1133</v>
      </c>
      <c r="E1005" s="153" t="s">
        <v>731</v>
      </c>
      <c r="F1005" s="153" t="s">
        <v>1134</v>
      </c>
      <c r="G1005" s="153"/>
    </row>
    <row r="1006" spans="1:7" s="162" customFormat="1" ht="12.75" customHeight="1">
      <c r="A1006" s="148" t="s">
        <v>1140</v>
      </c>
      <c r="B1006" s="160"/>
      <c r="C1006" s="161"/>
      <c r="D1006" s="161"/>
      <c r="E1006" s="161"/>
      <c r="F1006" s="161"/>
      <c r="G1006" s="161"/>
    </row>
    <row r="1007" spans="2:7" ht="12.75" customHeight="1">
      <c r="B1007" s="152" t="s">
        <v>1141</v>
      </c>
      <c r="C1007" s="153" t="s">
        <v>82</v>
      </c>
      <c r="D1007" s="153" t="s">
        <v>1142</v>
      </c>
      <c r="E1007" s="153" t="s">
        <v>1143</v>
      </c>
      <c r="F1007" s="153" t="s">
        <v>1144</v>
      </c>
      <c r="G1007" s="153"/>
    </row>
    <row r="1008" spans="2:7" ht="12.75" customHeight="1">
      <c r="B1008" s="152" t="s">
        <v>1145</v>
      </c>
      <c r="C1008" s="153" t="s">
        <v>82</v>
      </c>
      <c r="D1008" s="153" t="s">
        <v>1142</v>
      </c>
      <c r="E1008" s="153" t="s">
        <v>1143</v>
      </c>
      <c r="F1008" s="153" t="s">
        <v>1144</v>
      </c>
      <c r="G1008" s="153"/>
    </row>
    <row r="1009" spans="2:7" ht="12.75" customHeight="1">
      <c r="B1009" s="152" t="s">
        <v>1146</v>
      </c>
      <c r="C1009" s="153" t="s">
        <v>82</v>
      </c>
      <c r="D1009" s="153" t="s">
        <v>1142</v>
      </c>
      <c r="E1009" s="153" t="s">
        <v>1143</v>
      </c>
      <c r="F1009" s="153" t="s">
        <v>1144</v>
      </c>
      <c r="G1009" s="153"/>
    </row>
    <row r="1010" spans="2:7" ht="12.75" customHeight="1">
      <c r="B1010" s="152" t="s">
        <v>1147</v>
      </c>
      <c r="C1010" s="153" t="s">
        <v>82</v>
      </c>
      <c r="D1010" s="153" t="s">
        <v>1142</v>
      </c>
      <c r="E1010" s="153" t="s">
        <v>1143</v>
      </c>
      <c r="F1010" s="153" t="s">
        <v>1144</v>
      </c>
      <c r="G1010" s="153"/>
    </row>
    <row r="1011" spans="2:7" ht="12.75" customHeight="1">
      <c r="B1011" s="152" t="s">
        <v>1148</v>
      </c>
      <c r="C1011" s="153" t="s">
        <v>82</v>
      </c>
      <c r="D1011" s="153" t="s">
        <v>1142</v>
      </c>
      <c r="E1011" s="153" t="s">
        <v>1143</v>
      </c>
      <c r="F1011" s="153" t="s">
        <v>1144</v>
      </c>
      <c r="G1011" s="153"/>
    </row>
    <row r="1012" spans="2:7" ht="12.75" customHeight="1">
      <c r="B1012" s="152" t="s">
        <v>1149</v>
      </c>
      <c r="C1012" s="153" t="s">
        <v>82</v>
      </c>
      <c r="D1012" s="153" t="s">
        <v>1142</v>
      </c>
      <c r="E1012" s="153" t="s">
        <v>1143</v>
      </c>
      <c r="F1012" s="153" t="s">
        <v>1144</v>
      </c>
      <c r="G1012" s="153"/>
    </row>
    <row r="1013" spans="1:2" s="164" customFormat="1" ht="12.75">
      <c r="A1013" s="145" t="s">
        <v>78</v>
      </c>
      <c r="B1013" s="163"/>
    </row>
    <row r="1014" spans="1:7" s="141" customFormat="1" ht="12.75" customHeight="1">
      <c r="A1014" s="138"/>
      <c r="B1014" s="139" t="s">
        <v>79</v>
      </c>
      <c r="C1014" s="140" t="s">
        <v>68</v>
      </c>
      <c r="D1014" s="140" t="s">
        <v>69</v>
      </c>
      <c r="E1014" s="140" t="s">
        <v>70</v>
      </c>
      <c r="F1014" s="140" t="s">
        <v>71</v>
      </c>
      <c r="G1014" s="140"/>
    </row>
    <row r="1015" spans="1:7" s="141" customFormat="1" ht="12.75" customHeight="1">
      <c r="A1015" s="138"/>
      <c r="B1015" s="139" t="s">
        <v>72</v>
      </c>
      <c r="C1015" s="140" t="s">
        <v>73</v>
      </c>
      <c r="D1015" s="140" t="s">
        <v>74</v>
      </c>
      <c r="E1015" s="140" t="s">
        <v>75</v>
      </c>
      <c r="F1015" s="140" t="s">
        <v>76</v>
      </c>
      <c r="G1015" s="140"/>
    </row>
    <row r="1016" spans="2:7" ht="12.75" customHeight="1">
      <c r="B1016" s="152" t="s">
        <v>1150</v>
      </c>
      <c r="C1016" s="153">
        <v>24</v>
      </c>
      <c r="D1016" s="153" t="s">
        <v>1151</v>
      </c>
      <c r="E1016" s="153" t="s">
        <v>824</v>
      </c>
      <c r="F1016" s="153" t="s">
        <v>912</v>
      </c>
      <c r="G1016" s="153"/>
    </row>
    <row r="1017" spans="1:7" s="162" customFormat="1" ht="10.5" customHeight="1">
      <c r="A1017" s="148" t="s">
        <v>1152</v>
      </c>
      <c r="B1017" s="160"/>
      <c r="C1017" s="161"/>
      <c r="D1017" s="161"/>
      <c r="E1017" s="161"/>
      <c r="F1017" s="161"/>
      <c r="G1017" s="161"/>
    </row>
    <row r="1018" spans="2:7" ht="12.75" customHeight="1">
      <c r="B1018" s="152" t="s">
        <v>1153</v>
      </c>
      <c r="C1018" s="153">
        <v>29</v>
      </c>
      <c r="D1018" s="153" t="s">
        <v>504</v>
      </c>
      <c r="E1018" s="153" t="s">
        <v>1154</v>
      </c>
      <c r="F1018" s="153" t="s">
        <v>364</v>
      </c>
      <c r="G1018" s="153"/>
    </row>
    <row r="1019" spans="1:7" s="162" customFormat="1" ht="12.75" customHeight="1">
      <c r="A1019" s="148" t="s">
        <v>1155</v>
      </c>
      <c r="B1019" s="160"/>
      <c r="C1019" s="161"/>
      <c r="D1019" s="161"/>
      <c r="E1019" s="161"/>
      <c r="F1019" s="161"/>
      <c r="G1019" s="161"/>
    </row>
    <row r="1020" spans="2:7" ht="12.75" customHeight="1">
      <c r="B1020" s="152" t="s">
        <v>1156</v>
      </c>
      <c r="C1020" s="153">
        <v>36</v>
      </c>
      <c r="D1020" s="153" t="s">
        <v>1157</v>
      </c>
      <c r="E1020" s="153" t="s">
        <v>1158</v>
      </c>
      <c r="F1020" s="153" t="s">
        <v>364</v>
      </c>
      <c r="G1020" s="153"/>
    </row>
    <row r="1021" spans="1:7" s="162" customFormat="1" ht="12.75" customHeight="1">
      <c r="A1021" s="148" t="s">
        <v>1159</v>
      </c>
      <c r="B1021" s="160"/>
      <c r="C1021" s="161"/>
      <c r="D1021" s="161"/>
      <c r="E1021" s="161"/>
      <c r="F1021" s="161"/>
      <c r="G1021" s="161"/>
    </row>
    <row r="1022" spans="2:7" ht="12.75" customHeight="1">
      <c r="B1022" s="152" t="s">
        <v>1070</v>
      </c>
      <c r="C1022" s="153">
        <v>23.4</v>
      </c>
      <c r="D1022" s="153" t="s">
        <v>1067</v>
      </c>
      <c r="E1022" s="153" t="s">
        <v>1068</v>
      </c>
      <c r="F1022" s="153" t="s">
        <v>1069</v>
      </c>
      <c r="G1022" s="153"/>
    </row>
    <row r="1023" spans="2:7" ht="12.75" customHeight="1">
      <c r="B1023" s="152" t="s">
        <v>1066</v>
      </c>
      <c r="C1023" s="153">
        <v>23.4</v>
      </c>
      <c r="D1023" s="153" t="s">
        <v>1067</v>
      </c>
      <c r="E1023" s="153" t="s">
        <v>1068</v>
      </c>
      <c r="F1023" s="153" t="s">
        <v>1069</v>
      </c>
      <c r="G1023" s="153"/>
    </row>
    <row r="1024" spans="2:7" ht="12.75" customHeight="1">
      <c r="B1024" s="152" t="s">
        <v>1160</v>
      </c>
      <c r="C1024" s="153">
        <v>23.4</v>
      </c>
      <c r="D1024" s="153" t="s">
        <v>1161</v>
      </c>
      <c r="E1024" s="153" t="s">
        <v>1162</v>
      </c>
      <c r="F1024" s="153" t="s">
        <v>557</v>
      </c>
      <c r="G1024" s="153"/>
    </row>
    <row r="1025" spans="2:7" ht="12.75" customHeight="1">
      <c r="B1025" s="152" t="s">
        <v>1163</v>
      </c>
      <c r="C1025" s="153">
        <v>23.4</v>
      </c>
      <c r="D1025" s="153" t="s">
        <v>1161</v>
      </c>
      <c r="E1025" s="153" t="s">
        <v>1162</v>
      </c>
      <c r="F1025" s="153" t="s">
        <v>1069</v>
      </c>
      <c r="G1025" s="153"/>
    </row>
    <row r="1026" spans="2:7" ht="12.75" customHeight="1">
      <c r="B1026" s="152" t="s">
        <v>1164</v>
      </c>
      <c r="C1026" s="153">
        <v>23.4</v>
      </c>
      <c r="D1026" s="153" t="s">
        <v>1161</v>
      </c>
      <c r="E1026" s="153" t="s">
        <v>1162</v>
      </c>
      <c r="F1026" s="153" t="s">
        <v>557</v>
      </c>
      <c r="G1026" s="153"/>
    </row>
    <row r="1027" spans="2:7" ht="12.75" customHeight="1">
      <c r="B1027" s="152" t="s">
        <v>1165</v>
      </c>
      <c r="C1027" s="153">
        <v>28.5</v>
      </c>
      <c r="D1027" s="153" t="s">
        <v>393</v>
      </c>
      <c r="E1027" s="153" t="s">
        <v>901</v>
      </c>
      <c r="F1027" s="153" t="s">
        <v>1166</v>
      </c>
      <c r="G1027" s="153"/>
    </row>
    <row r="1028" spans="2:7" ht="12.75" customHeight="1">
      <c r="B1028" s="152" t="s">
        <v>1062</v>
      </c>
      <c r="C1028" s="153">
        <v>28.5</v>
      </c>
      <c r="D1028" s="153" t="s">
        <v>1063</v>
      </c>
      <c r="E1028" s="153" t="s">
        <v>1064</v>
      </c>
      <c r="F1028" s="153" t="s">
        <v>1065</v>
      </c>
      <c r="G1028" s="153"/>
    </row>
    <row r="1029" spans="1:7" s="162" customFormat="1" ht="12.75" customHeight="1">
      <c r="A1029" s="148" t="s">
        <v>1167</v>
      </c>
      <c r="B1029" s="160"/>
      <c r="C1029" s="161"/>
      <c r="D1029" s="161"/>
      <c r="E1029" s="161"/>
      <c r="F1029" s="161"/>
      <c r="G1029" s="161"/>
    </row>
    <row r="1030" spans="2:7" ht="12.75" customHeight="1">
      <c r="B1030" s="152" t="s">
        <v>1076</v>
      </c>
      <c r="C1030" s="153">
        <v>23.4</v>
      </c>
      <c r="D1030" s="153" t="s">
        <v>1067</v>
      </c>
      <c r="E1030" s="153" t="s">
        <v>1068</v>
      </c>
      <c r="F1030" s="153" t="s">
        <v>85</v>
      </c>
      <c r="G1030" s="153"/>
    </row>
    <row r="1031" spans="2:7" ht="12.75" customHeight="1">
      <c r="B1031" s="152" t="s">
        <v>1075</v>
      </c>
      <c r="C1031" s="153">
        <v>23.4</v>
      </c>
      <c r="D1031" s="153" t="s">
        <v>1067</v>
      </c>
      <c r="E1031" s="153" t="s">
        <v>1068</v>
      </c>
      <c r="F1031" s="153" t="s">
        <v>85</v>
      </c>
      <c r="G1031" s="153"/>
    </row>
    <row r="1032" spans="2:7" ht="12.75" customHeight="1">
      <c r="B1032" s="152" t="s">
        <v>1078</v>
      </c>
      <c r="C1032" s="153">
        <v>23.4</v>
      </c>
      <c r="D1032" s="153" t="s">
        <v>1067</v>
      </c>
      <c r="E1032" s="153" t="s">
        <v>1068</v>
      </c>
      <c r="F1032" s="153" t="s">
        <v>85</v>
      </c>
      <c r="G1032" s="153"/>
    </row>
    <row r="1033" spans="2:7" ht="12.75" customHeight="1">
      <c r="B1033" s="152" t="s">
        <v>1077</v>
      </c>
      <c r="C1033" s="153">
        <v>23.4</v>
      </c>
      <c r="D1033" s="153" t="s">
        <v>1067</v>
      </c>
      <c r="E1033" s="153" t="s">
        <v>1068</v>
      </c>
      <c r="F1033" s="153" t="s">
        <v>85</v>
      </c>
      <c r="G1033" s="153"/>
    </row>
    <row r="1034" spans="2:7" ht="12.75" customHeight="1">
      <c r="B1034" s="152" t="s">
        <v>1168</v>
      </c>
      <c r="C1034" s="153">
        <v>23.4</v>
      </c>
      <c r="D1034" s="153" t="s">
        <v>1169</v>
      </c>
      <c r="E1034" s="153" t="s">
        <v>1170</v>
      </c>
      <c r="F1034" s="153" t="s">
        <v>1065</v>
      </c>
      <c r="G1034" s="153"/>
    </row>
    <row r="1035" spans="2:7" ht="12.75" customHeight="1">
      <c r="B1035" s="152" t="s">
        <v>1171</v>
      </c>
      <c r="C1035" s="153">
        <v>23.4</v>
      </c>
      <c r="D1035" s="153" t="s">
        <v>1067</v>
      </c>
      <c r="E1035" s="153" t="s">
        <v>1068</v>
      </c>
      <c r="F1035" s="153" t="s">
        <v>85</v>
      </c>
      <c r="G1035" s="153"/>
    </row>
    <row r="1036" spans="2:7" ht="12.75" customHeight="1">
      <c r="B1036" s="152" t="s">
        <v>1172</v>
      </c>
      <c r="C1036" s="153">
        <v>23.4</v>
      </c>
      <c r="D1036" s="153" t="s">
        <v>1173</v>
      </c>
      <c r="E1036" s="153" t="s">
        <v>1174</v>
      </c>
      <c r="F1036" s="153" t="s">
        <v>1072</v>
      </c>
      <c r="G1036" s="153"/>
    </row>
    <row r="1037" spans="2:7" ht="12.75" customHeight="1">
      <c r="B1037" s="152" t="s">
        <v>1175</v>
      </c>
      <c r="C1037" s="153">
        <v>23.4</v>
      </c>
      <c r="D1037" s="153" t="s">
        <v>1067</v>
      </c>
      <c r="E1037" s="153" t="s">
        <v>1068</v>
      </c>
      <c r="F1037" s="153" t="s">
        <v>85</v>
      </c>
      <c r="G1037" s="153"/>
    </row>
    <row r="1038" spans="2:7" ht="12.75" customHeight="1">
      <c r="B1038" s="152" t="s">
        <v>1176</v>
      </c>
      <c r="C1038" s="153">
        <v>28.5</v>
      </c>
      <c r="D1038" s="153" t="s">
        <v>1177</v>
      </c>
      <c r="E1038" s="153" t="s">
        <v>1178</v>
      </c>
      <c r="F1038" s="153" t="s">
        <v>1072</v>
      </c>
      <c r="G1038" s="153"/>
    </row>
    <row r="1039" spans="2:7" ht="12.75" customHeight="1">
      <c r="B1039" s="152" t="s">
        <v>1179</v>
      </c>
      <c r="C1039" s="153">
        <v>28.5</v>
      </c>
      <c r="D1039" s="153" t="s">
        <v>1180</v>
      </c>
      <c r="E1039" s="153" t="s">
        <v>1181</v>
      </c>
      <c r="F1039" s="153" t="s">
        <v>1182</v>
      </c>
      <c r="G1039" s="153"/>
    </row>
    <row r="1040" spans="2:7" ht="12.75" customHeight="1">
      <c r="B1040" s="152" t="s">
        <v>1071</v>
      </c>
      <c r="C1040" s="153">
        <v>28.5</v>
      </c>
      <c r="D1040" s="153" t="s">
        <v>1063</v>
      </c>
      <c r="E1040" s="153" t="s">
        <v>1064</v>
      </c>
      <c r="F1040" s="153" t="s">
        <v>1072</v>
      </c>
      <c r="G1040" s="153"/>
    </row>
    <row r="1041" spans="2:7" ht="12.75" customHeight="1">
      <c r="B1041" s="152" t="s">
        <v>1073</v>
      </c>
      <c r="C1041" s="153">
        <v>28.5</v>
      </c>
      <c r="D1041" s="153" t="s">
        <v>1063</v>
      </c>
      <c r="E1041" s="153" t="s">
        <v>1064</v>
      </c>
      <c r="F1041" s="153" t="s">
        <v>1074</v>
      </c>
      <c r="G1041" s="153"/>
    </row>
    <row r="1042" spans="1:7" s="162" customFormat="1" ht="12.75" customHeight="1">
      <c r="A1042" s="148" t="s">
        <v>1183</v>
      </c>
      <c r="B1042" s="160"/>
      <c r="C1042" s="161"/>
      <c r="D1042" s="161"/>
      <c r="E1042" s="161"/>
      <c r="F1042" s="161"/>
      <c r="G1042" s="161"/>
    </row>
    <row r="1043" spans="2:7" ht="12.75" customHeight="1">
      <c r="B1043" s="152" t="s">
        <v>1123</v>
      </c>
      <c r="C1043" s="153" t="s">
        <v>82</v>
      </c>
      <c r="D1043" s="153" t="s">
        <v>1124</v>
      </c>
      <c r="E1043" s="153" t="s">
        <v>1125</v>
      </c>
      <c r="F1043" s="153" t="s">
        <v>1126</v>
      </c>
      <c r="G1043" s="153"/>
    </row>
    <row r="1044" spans="2:7" ht="12.75" customHeight="1">
      <c r="B1044" s="152" t="s">
        <v>1129</v>
      </c>
      <c r="C1044" s="153" t="s">
        <v>82</v>
      </c>
      <c r="D1044" s="153" t="s">
        <v>1124</v>
      </c>
      <c r="E1044" s="153" t="s">
        <v>1125</v>
      </c>
      <c r="F1044" s="153" t="s">
        <v>1126</v>
      </c>
      <c r="G1044" s="153"/>
    </row>
    <row r="1045" spans="2:7" ht="12.75" customHeight="1">
      <c r="B1045" s="152" t="s">
        <v>1132</v>
      </c>
      <c r="C1045" s="153" t="s">
        <v>82</v>
      </c>
      <c r="D1045" s="153" t="s">
        <v>1133</v>
      </c>
      <c r="E1045" s="153" t="s">
        <v>731</v>
      </c>
      <c r="F1045" s="153" t="s">
        <v>1134</v>
      </c>
      <c r="G1045" s="153"/>
    </row>
    <row r="1046" spans="2:7" ht="12.75" customHeight="1">
      <c r="B1046" s="152" t="s">
        <v>1137</v>
      </c>
      <c r="C1046" s="153" t="s">
        <v>82</v>
      </c>
      <c r="D1046" s="153" t="s">
        <v>1133</v>
      </c>
      <c r="E1046" s="153" t="s">
        <v>731</v>
      </c>
      <c r="F1046" s="153" t="s">
        <v>1134</v>
      </c>
      <c r="G1046" s="153"/>
    </row>
    <row r="1047" spans="2:7" ht="12.75" customHeight="1">
      <c r="B1047" s="152" t="s">
        <v>1127</v>
      </c>
      <c r="C1047" s="153" t="s">
        <v>82</v>
      </c>
      <c r="D1047" s="153" t="s">
        <v>1124</v>
      </c>
      <c r="E1047" s="153" t="s">
        <v>1125</v>
      </c>
      <c r="F1047" s="153" t="s">
        <v>1126</v>
      </c>
      <c r="G1047" s="153"/>
    </row>
    <row r="1048" spans="2:7" ht="12.75" customHeight="1">
      <c r="B1048" s="152" t="s">
        <v>1130</v>
      </c>
      <c r="C1048" s="153" t="s">
        <v>82</v>
      </c>
      <c r="D1048" s="153" t="s">
        <v>1124</v>
      </c>
      <c r="E1048" s="153" t="s">
        <v>1125</v>
      </c>
      <c r="F1048" s="153" t="s">
        <v>1126</v>
      </c>
      <c r="G1048" s="153"/>
    </row>
    <row r="1049" spans="2:7" ht="12.75" customHeight="1">
      <c r="B1049" s="152" t="s">
        <v>1135</v>
      </c>
      <c r="C1049" s="153" t="s">
        <v>82</v>
      </c>
      <c r="D1049" s="153" t="s">
        <v>1133</v>
      </c>
      <c r="E1049" s="153" t="s">
        <v>731</v>
      </c>
      <c r="F1049" s="153" t="s">
        <v>1134</v>
      </c>
      <c r="G1049" s="153"/>
    </row>
    <row r="1050" spans="2:7" ht="12.75" customHeight="1">
      <c r="B1050" s="152" t="s">
        <v>1138</v>
      </c>
      <c r="C1050" s="153" t="s">
        <v>82</v>
      </c>
      <c r="D1050" s="153" t="s">
        <v>1133</v>
      </c>
      <c r="E1050" s="153" t="s">
        <v>731</v>
      </c>
      <c r="F1050" s="153" t="s">
        <v>1134</v>
      </c>
      <c r="G1050" s="153"/>
    </row>
    <row r="1051" spans="2:7" ht="12.75" customHeight="1">
      <c r="B1051" s="152" t="s">
        <v>1128</v>
      </c>
      <c r="C1051" s="153" t="s">
        <v>82</v>
      </c>
      <c r="D1051" s="153" t="s">
        <v>1124</v>
      </c>
      <c r="E1051" s="153" t="s">
        <v>1125</v>
      </c>
      <c r="F1051" s="153" t="s">
        <v>1126</v>
      </c>
      <c r="G1051" s="153"/>
    </row>
    <row r="1052" spans="2:7" ht="12.75" customHeight="1">
      <c r="B1052" s="152" t="s">
        <v>1131</v>
      </c>
      <c r="C1052" s="153" t="s">
        <v>82</v>
      </c>
      <c r="D1052" s="153" t="s">
        <v>1124</v>
      </c>
      <c r="E1052" s="153" t="s">
        <v>1125</v>
      </c>
      <c r="F1052" s="153" t="s">
        <v>1126</v>
      </c>
      <c r="G1052" s="153"/>
    </row>
    <row r="1053" spans="2:7" ht="12.75" customHeight="1">
      <c r="B1053" s="152" t="s">
        <v>1136</v>
      </c>
      <c r="C1053" s="153" t="s">
        <v>82</v>
      </c>
      <c r="D1053" s="153" t="s">
        <v>1133</v>
      </c>
      <c r="E1053" s="153" t="s">
        <v>731</v>
      </c>
      <c r="F1053" s="153" t="s">
        <v>1134</v>
      </c>
      <c r="G1053" s="153"/>
    </row>
    <row r="1054" spans="2:7" ht="12.75" customHeight="1">
      <c r="B1054" s="152" t="s">
        <v>1139</v>
      </c>
      <c r="C1054" s="153" t="s">
        <v>82</v>
      </c>
      <c r="D1054" s="153" t="s">
        <v>1133</v>
      </c>
      <c r="E1054" s="153" t="s">
        <v>731</v>
      </c>
      <c r="F1054" s="153" t="s">
        <v>1134</v>
      </c>
      <c r="G1054" s="153"/>
    </row>
    <row r="1055" spans="1:7" s="162" customFormat="1" ht="12.75" customHeight="1">
      <c r="A1055" s="148" t="s">
        <v>1184</v>
      </c>
      <c r="B1055" s="160"/>
      <c r="C1055" s="161"/>
      <c r="D1055" s="161"/>
      <c r="E1055" s="161"/>
      <c r="F1055" s="161"/>
      <c r="G1055" s="161"/>
    </row>
    <row r="1056" spans="2:7" ht="12.75" customHeight="1">
      <c r="B1056" s="152" t="s">
        <v>1146</v>
      </c>
      <c r="C1056" s="153" t="s">
        <v>82</v>
      </c>
      <c r="D1056" s="153" t="s">
        <v>1142</v>
      </c>
      <c r="E1056" s="153" t="s">
        <v>1143</v>
      </c>
      <c r="F1056" s="153" t="s">
        <v>1144</v>
      </c>
      <c r="G1056" s="153"/>
    </row>
    <row r="1057" spans="2:7" ht="12.75" customHeight="1">
      <c r="B1057" s="152" t="s">
        <v>1149</v>
      </c>
      <c r="C1057" s="153" t="s">
        <v>82</v>
      </c>
      <c r="D1057" s="153" t="s">
        <v>1142</v>
      </c>
      <c r="E1057" s="153" t="s">
        <v>1143</v>
      </c>
      <c r="F1057" s="153" t="s">
        <v>1144</v>
      </c>
      <c r="G1057" s="153"/>
    </row>
    <row r="1058" spans="2:7" ht="12.75" customHeight="1">
      <c r="B1058" s="152" t="s">
        <v>1141</v>
      </c>
      <c r="C1058" s="153" t="s">
        <v>82</v>
      </c>
      <c r="D1058" s="153" t="s">
        <v>1142</v>
      </c>
      <c r="E1058" s="153" t="s">
        <v>1143</v>
      </c>
      <c r="F1058" s="153" t="s">
        <v>1144</v>
      </c>
      <c r="G1058" s="153"/>
    </row>
    <row r="1059" spans="2:7" ht="12.75" customHeight="1">
      <c r="B1059" s="152" t="s">
        <v>1147</v>
      </c>
      <c r="C1059" s="153" t="s">
        <v>82</v>
      </c>
      <c r="D1059" s="153" t="s">
        <v>1142</v>
      </c>
      <c r="E1059" s="153" t="s">
        <v>1143</v>
      </c>
      <c r="F1059" s="153" t="s">
        <v>1144</v>
      </c>
      <c r="G1059" s="153"/>
    </row>
    <row r="1060" spans="2:7" ht="12.75" customHeight="1">
      <c r="B1060" s="152" t="s">
        <v>1145</v>
      </c>
      <c r="C1060" s="153" t="s">
        <v>82</v>
      </c>
      <c r="D1060" s="153" t="s">
        <v>1142</v>
      </c>
      <c r="E1060" s="153" t="s">
        <v>1143</v>
      </c>
      <c r="F1060" s="153" t="s">
        <v>1144</v>
      </c>
      <c r="G1060" s="153"/>
    </row>
    <row r="1061" spans="2:7" ht="12.75" customHeight="1">
      <c r="B1061" s="152" t="s">
        <v>1148</v>
      </c>
      <c r="C1061" s="153" t="s">
        <v>82</v>
      </c>
      <c r="D1061" s="153" t="s">
        <v>1142</v>
      </c>
      <c r="E1061" s="153" t="s">
        <v>1143</v>
      </c>
      <c r="F1061" s="153" t="s">
        <v>1144</v>
      </c>
      <c r="G1061" s="153"/>
    </row>
    <row r="1062" spans="1:2" s="164" customFormat="1" ht="12.75">
      <c r="A1062" s="145" t="s">
        <v>187</v>
      </c>
      <c r="B1062" s="163"/>
    </row>
    <row r="1063" spans="1:7" s="141" customFormat="1" ht="12.75" customHeight="1">
      <c r="A1063" s="138"/>
      <c r="B1063" s="139" t="s">
        <v>79</v>
      </c>
      <c r="C1063" s="140" t="s">
        <v>130</v>
      </c>
      <c r="D1063" s="140" t="s">
        <v>69</v>
      </c>
      <c r="E1063" s="140" t="s">
        <v>70</v>
      </c>
      <c r="F1063" s="140" t="s">
        <v>131</v>
      </c>
      <c r="G1063" s="140"/>
    </row>
    <row r="1064" spans="1:7" s="141" customFormat="1" ht="63.75">
      <c r="A1064" s="138"/>
      <c r="B1064" s="139" t="s">
        <v>72</v>
      </c>
      <c r="C1064" s="140" t="s">
        <v>73</v>
      </c>
      <c r="D1064" s="140" t="s">
        <v>74</v>
      </c>
      <c r="E1064" s="140" t="s">
        <v>75</v>
      </c>
      <c r="F1064" s="140" t="s">
        <v>132</v>
      </c>
      <c r="G1064" s="140" t="s">
        <v>133</v>
      </c>
    </row>
    <row r="1065" spans="1:7" s="162" customFormat="1" ht="12.75" customHeight="1">
      <c r="A1065" s="148" t="s">
        <v>539</v>
      </c>
      <c r="B1065" s="160"/>
      <c r="C1065" s="161"/>
      <c r="D1065" s="161"/>
      <c r="E1065" s="161"/>
      <c r="F1065" s="161"/>
      <c r="G1065" s="161"/>
    </row>
    <row r="1066" spans="2:7" ht="38.25">
      <c r="B1066" s="152" t="s">
        <v>1185</v>
      </c>
      <c r="C1066" s="153" t="s">
        <v>82</v>
      </c>
      <c r="D1066" s="153" t="s">
        <v>190</v>
      </c>
      <c r="E1066" s="153" t="s">
        <v>1186</v>
      </c>
      <c r="F1066" s="153" t="s">
        <v>150</v>
      </c>
      <c r="G1066" s="153" t="s">
        <v>144</v>
      </c>
    </row>
    <row r="1067" spans="2:7" ht="51">
      <c r="B1067" s="152" t="s">
        <v>1187</v>
      </c>
      <c r="C1067" s="153" t="s">
        <v>82</v>
      </c>
      <c r="D1067" s="153" t="s">
        <v>190</v>
      </c>
      <c r="E1067" s="153" t="s">
        <v>1188</v>
      </c>
      <c r="F1067" s="153" t="s">
        <v>776</v>
      </c>
      <c r="G1067" s="153" t="s">
        <v>90</v>
      </c>
    </row>
    <row r="1068" spans="2:7" ht="51">
      <c r="B1068" s="152" t="s">
        <v>1189</v>
      </c>
      <c r="C1068" s="153" t="s">
        <v>1190</v>
      </c>
      <c r="D1068" s="153" t="s">
        <v>190</v>
      </c>
      <c r="E1068" s="153" t="s">
        <v>1191</v>
      </c>
      <c r="F1068" s="153" t="s">
        <v>921</v>
      </c>
      <c r="G1068" s="153" t="s">
        <v>562</v>
      </c>
    </row>
    <row r="1069" spans="1:2" s="164" customFormat="1" ht="12.75">
      <c r="A1069" s="145" t="s">
        <v>129</v>
      </c>
      <c r="B1069" s="163"/>
    </row>
    <row r="1070" spans="1:7" s="141" customFormat="1" ht="12.75" customHeight="1">
      <c r="A1070" s="138"/>
      <c r="B1070" s="139" t="s">
        <v>79</v>
      </c>
      <c r="C1070" s="140" t="s">
        <v>130</v>
      </c>
      <c r="D1070" s="140" t="s">
        <v>69</v>
      </c>
      <c r="E1070" s="140" t="s">
        <v>70</v>
      </c>
      <c r="F1070" s="140" t="s">
        <v>131</v>
      </c>
      <c r="G1070" s="140"/>
    </row>
    <row r="1071" spans="1:7" s="141" customFormat="1" ht="63.75">
      <c r="A1071" s="138"/>
      <c r="B1071" s="139" t="s">
        <v>72</v>
      </c>
      <c r="C1071" s="140" t="s">
        <v>73</v>
      </c>
      <c r="D1071" s="140" t="s">
        <v>74</v>
      </c>
      <c r="E1071" s="140" t="s">
        <v>75</v>
      </c>
      <c r="F1071" s="140" t="s">
        <v>132</v>
      </c>
      <c r="G1071" s="140" t="s">
        <v>133</v>
      </c>
    </row>
    <row r="1072" spans="1:7" s="162" customFormat="1" ht="12.75" customHeight="1">
      <c r="A1072" s="148" t="s">
        <v>141</v>
      </c>
      <c r="B1072" s="160"/>
      <c r="C1072" s="161"/>
      <c r="D1072" s="161"/>
      <c r="E1072" s="161"/>
      <c r="F1072" s="161"/>
      <c r="G1072" s="161"/>
    </row>
    <row r="1073" spans="2:7" ht="51">
      <c r="B1073" s="152" t="s">
        <v>1189</v>
      </c>
      <c r="C1073" s="153" t="s">
        <v>1190</v>
      </c>
      <c r="D1073" s="153" t="s">
        <v>190</v>
      </c>
      <c r="E1073" s="153" t="s">
        <v>1191</v>
      </c>
      <c r="F1073" s="153" t="s">
        <v>921</v>
      </c>
      <c r="G1073" s="153" t="s">
        <v>562</v>
      </c>
    </row>
    <row r="1074" spans="1:2" s="156" customFormat="1" ht="17.25">
      <c r="A1074" s="142" t="s">
        <v>1192</v>
      </c>
      <c r="B1074" s="155"/>
    </row>
    <row r="1075" spans="1:2" s="164" customFormat="1" ht="12.75">
      <c r="A1075" s="145" t="s">
        <v>187</v>
      </c>
      <c r="B1075" s="163"/>
    </row>
    <row r="1076" spans="1:7" s="141" customFormat="1" ht="12.75" customHeight="1">
      <c r="A1076" s="138"/>
      <c r="B1076" s="139" t="s">
        <v>79</v>
      </c>
      <c r="C1076" s="140" t="s">
        <v>130</v>
      </c>
      <c r="D1076" s="140" t="s">
        <v>69</v>
      </c>
      <c r="E1076" s="140" t="s">
        <v>70</v>
      </c>
      <c r="F1076" s="140" t="s">
        <v>131</v>
      </c>
      <c r="G1076" s="140"/>
    </row>
    <row r="1077" spans="1:7" s="141" customFormat="1" ht="63.75">
      <c r="A1077" s="138"/>
      <c r="B1077" s="139" t="s">
        <v>72</v>
      </c>
      <c r="C1077" s="140" t="s">
        <v>73</v>
      </c>
      <c r="D1077" s="140" t="s">
        <v>74</v>
      </c>
      <c r="E1077" s="140" t="s">
        <v>75</v>
      </c>
      <c r="F1077" s="140" t="s">
        <v>132</v>
      </c>
      <c r="G1077" s="140" t="s">
        <v>133</v>
      </c>
    </row>
    <row r="1078" spans="1:7" s="162" customFormat="1" ht="12.75" customHeight="1">
      <c r="A1078" s="148" t="s">
        <v>1193</v>
      </c>
      <c r="B1078" s="160"/>
      <c r="C1078" s="161"/>
      <c r="D1078" s="161"/>
      <c r="E1078" s="161"/>
      <c r="F1078" s="161"/>
      <c r="G1078" s="161"/>
    </row>
    <row r="1079" spans="2:7" ht="51">
      <c r="B1079" s="152" t="s">
        <v>1194</v>
      </c>
      <c r="C1079" s="153" t="s">
        <v>82</v>
      </c>
      <c r="D1079" s="153" t="s">
        <v>190</v>
      </c>
      <c r="E1079" s="153" t="s">
        <v>1195</v>
      </c>
      <c r="F1079" s="153" t="s">
        <v>538</v>
      </c>
      <c r="G1079" s="153" t="s">
        <v>576</v>
      </c>
    </row>
    <row r="1080" spans="2:7" ht="51">
      <c r="B1080" s="152" t="s">
        <v>1196</v>
      </c>
      <c r="C1080" s="153" t="s">
        <v>82</v>
      </c>
      <c r="D1080" s="153" t="s">
        <v>574</v>
      </c>
      <c r="E1080" s="153" t="s">
        <v>575</v>
      </c>
      <c r="F1080" s="153" t="s">
        <v>538</v>
      </c>
      <c r="G1080" s="153" t="s">
        <v>576</v>
      </c>
    </row>
    <row r="1081" spans="2:7" ht="51">
      <c r="B1081" s="152" t="s">
        <v>1197</v>
      </c>
      <c r="C1081" s="153" t="s">
        <v>82</v>
      </c>
      <c r="D1081" s="153" t="s">
        <v>574</v>
      </c>
      <c r="E1081" s="153" t="s">
        <v>575</v>
      </c>
      <c r="F1081" s="153" t="s">
        <v>538</v>
      </c>
      <c r="G1081" s="153" t="s">
        <v>576</v>
      </c>
    </row>
    <row r="1082" spans="2:7" ht="51">
      <c r="B1082" s="152" t="s">
        <v>1198</v>
      </c>
      <c r="C1082" s="153" t="s">
        <v>82</v>
      </c>
      <c r="D1082" s="153" t="s">
        <v>574</v>
      </c>
      <c r="E1082" s="153" t="s">
        <v>575</v>
      </c>
      <c r="F1082" s="153" t="s">
        <v>538</v>
      </c>
      <c r="G1082" s="153" t="s">
        <v>576</v>
      </c>
    </row>
    <row r="1083" spans="2:7" ht="51">
      <c r="B1083" s="152" t="s">
        <v>1199</v>
      </c>
      <c r="C1083" s="153" t="s">
        <v>560</v>
      </c>
      <c r="D1083" s="153" t="s">
        <v>184</v>
      </c>
      <c r="E1083" s="153" t="s">
        <v>140</v>
      </c>
      <c r="F1083" s="153" t="s">
        <v>263</v>
      </c>
      <c r="G1083" s="153" t="s">
        <v>576</v>
      </c>
    </row>
    <row r="1084" spans="2:7" ht="51">
      <c r="B1084" s="152" t="s">
        <v>1200</v>
      </c>
      <c r="C1084" s="153" t="s">
        <v>560</v>
      </c>
      <c r="D1084" s="153" t="s">
        <v>184</v>
      </c>
      <c r="E1084" s="153" t="s">
        <v>140</v>
      </c>
      <c r="F1084" s="153" t="s">
        <v>263</v>
      </c>
      <c r="G1084" s="153" t="s">
        <v>576</v>
      </c>
    </row>
    <row r="1085" spans="1:7" s="162" customFormat="1" ht="12.75" customHeight="1">
      <c r="A1085" s="148" t="s">
        <v>1201</v>
      </c>
      <c r="B1085" s="160"/>
      <c r="C1085" s="161"/>
      <c r="D1085" s="161"/>
      <c r="E1085" s="161"/>
      <c r="F1085" s="161"/>
      <c r="G1085" s="161"/>
    </row>
    <row r="1086" spans="2:7" ht="51">
      <c r="B1086" s="152" t="s">
        <v>1202</v>
      </c>
      <c r="C1086" s="153" t="s">
        <v>82</v>
      </c>
      <c r="D1086" s="153" t="s">
        <v>190</v>
      </c>
      <c r="E1086" s="153" t="s">
        <v>1203</v>
      </c>
      <c r="F1086" s="153" t="s">
        <v>1170</v>
      </c>
      <c r="G1086" s="153" t="s">
        <v>242</v>
      </c>
    </row>
    <row r="1087" spans="2:7" ht="51">
      <c r="B1087" s="152" t="s">
        <v>1204</v>
      </c>
      <c r="C1087" s="153" t="s">
        <v>82</v>
      </c>
      <c r="D1087" s="153" t="s">
        <v>190</v>
      </c>
      <c r="E1087" s="153" t="s">
        <v>1195</v>
      </c>
      <c r="F1087" s="153" t="s">
        <v>538</v>
      </c>
      <c r="G1087" s="153" t="s">
        <v>576</v>
      </c>
    </row>
    <row r="1088" spans="2:7" ht="51">
      <c r="B1088" s="152" t="s">
        <v>1205</v>
      </c>
      <c r="C1088" s="153" t="s">
        <v>82</v>
      </c>
      <c r="D1088" s="153" t="s">
        <v>190</v>
      </c>
      <c r="E1088" s="153" t="s">
        <v>1195</v>
      </c>
      <c r="F1088" s="153" t="s">
        <v>538</v>
      </c>
      <c r="G1088" s="153" t="s">
        <v>576</v>
      </c>
    </row>
    <row r="1089" spans="2:7" ht="51">
      <c r="B1089" s="152" t="s">
        <v>1206</v>
      </c>
      <c r="C1089" s="153" t="s">
        <v>82</v>
      </c>
      <c r="D1089" s="153" t="s">
        <v>574</v>
      </c>
      <c r="E1089" s="153" t="s">
        <v>575</v>
      </c>
      <c r="F1089" s="153" t="s">
        <v>538</v>
      </c>
      <c r="G1089" s="153" t="s">
        <v>576</v>
      </c>
    </row>
    <row r="1090" spans="2:7" ht="51">
      <c r="B1090" s="152" t="s">
        <v>1207</v>
      </c>
      <c r="C1090" s="153" t="s">
        <v>82</v>
      </c>
      <c r="D1090" s="153" t="s">
        <v>574</v>
      </c>
      <c r="E1090" s="153" t="s">
        <v>575</v>
      </c>
      <c r="F1090" s="153" t="s">
        <v>538</v>
      </c>
      <c r="G1090" s="153" t="s">
        <v>576</v>
      </c>
    </row>
    <row r="1091" spans="2:7" ht="51">
      <c r="B1091" s="152" t="s">
        <v>1208</v>
      </c>
      <c r="C1091" s="153" t="s">
        <v>82</v>
      </c>
      <c r="D1091" s="153" t="s">
        <v>574</v>
      </c>
      <c r="E1091" s="153" t="s">
        <v>575</v>
      </c>
      <c r="F1091" s="153" t="s">
        <v>538</v>
      </c>
      <c r="G1091" s="153" t="s">
        <v>576</v>
      </c>
    </row>
    <row r="1092" spans="2:7" ht="51">
      <c r="B1092" s="152" t="s">
        <v>1209</v>
      </c>
      <c r="C1092" s="153" t="s">
        <v>82</v>
      </c>
      <c r="D1092" s="153" t="s">
        <v>574</v>
      </c>
      <c r="E1092" s="153" t="s">
        <v>575</v>
      </c>
      <c r="F1092" s="153" t="s">
        <v>538</v>
      </c>
      <c r="G1092" s="153" t="s">
        <v>576</v>
      </c>
    </row>
    <row r="1093" spans="2:7" ht="51">
      <c r="B1093" s="152" t="s">
        <v>1210</v>
      </c>
      <c r="C1093" s="153" t="s">
        <v>82</v>
      </c>
      <c r="D1093" s="153" t="s">
        <v>574</v>
      </c>
      <c r="E1093" s="153" t="s">
        <v>575</v>
      </c>
      <c r="F1093" s="153" t="s">
        <v>538</v>
      </c>
      <c r="G1093" s="153" t="s">
        <v>576</v>
      </c>
    </row>
    <row r="1094" spans="1:7" s="162" customFormat="1" ht="12.75" customHeight="1">
      <c r="A1094" s="148" t="s">
        <v>569</v>
      </c>
      <c r="B1094" s="160"/>
      <c r="C1094" s="161"/>
      <c r="D1094" s="161"/>
      <c r="E1094" s="161"/>
      <c r="F1094" s="161"/>
      <c r="G1094" s="161"/>
    </row>
    <row r="1095" spans="2:7" ht="51">
      <c r="B1095" s="152" t="s">
        <v>1211</v>
      </c>
      <c r="C1095" s="153" t="s">
        <v>82</v>
      </c>
      <c r="D1095" s="153" t="s">
        <v>472</v>
      </c>
      <c r="E1095" s="153" t="s">
        <v>155</v>
      </c>
      <c r="F1095" s="153" t="s">
        <v>192</v>
      </c>
      <c r="G1095" s="153" t="s">
        <v>534</v>
      </c>
    </row>
    <row r="1096" spans="2:7" ht="51">
      <c r="B1096" s="152" t="s">
        <v>1212</v>
      </c>
      <c r="C1096" s="153" t="s">
        <v>82</v>
      </c>
      <c r="D1096" s="153" t="s">
        <v>472</v>
      </c>
      <c r="E1096" s="153" t="s">
        <v>155</v>
      </c>
      <c r="F1096" s="153" t="s">
        <v>192</v>
      </c>
      <c r="G1096" s="153" t="s">
        <v>534</v>
      </c>
    </row>
    <row r="1097" spans="2:7" ht="51">
      <c r="B1097" s="152" t="s">
        <v>1213</v>
      </c>
      <c r="C1097" s="153" t="s">
        <v>82</v>
      </c>
      <c r="D1097" s="153" t="s">
        <v>190</v>
      </c>
      <c r="E1097" s="153" t="s">
        <v>571</v>
      </c>
      <c r="F1097" s="153" t="s">
        <v>252</v>
      </c>
      <c r="G1097" s="153" t="s">
        <v>90</v>
      </c>
    </row>
    <row r="1098" spans="2:7" ht="51">
      <c r="B1098" s="152" t="s">
        <v>1214</v>
      </c>
      <c r="C1098" s="153" t="s">
        <v>82</v>
      </c>
      <c r="D1098" s="153" t="s">
        <v>190</v>
      </c>
      <c r="E1098" s="153" t="s">
        <v>571</v>
      </c>
      <c r="F1098" s="153" t="s">
        <v>252</v>
      </c>
      <c r="G1098" s="153" t="s">
        <v>90</v>
      </c>
    </row>
    <row r="1099" spans="1:7" s="162" customFormat="1" ht="12.75" customHeight="1">
      <c r="A1099" s="148" t="s">
        <v>289</v>
      </c>
      <c r="B1099" s="160"/>
      <c r="C1099" s="161"/>
      <c r="D1099" s="161"/>
      <c r="E1099" s="161"/>
      <c r="F1099" s="161"/>
      <c r="G1099" s="161"/>
    </row>
    <row r="1100" spans="2:7" ht="51">
      <c r="B1100" s="152" t="s">
        <v>1215</v>
      </c>
      <c r="C1100" s="153" t="s">
        <v>82</v>
      </c>
      <c r="D1100" s="153" t="s">
        <v>190</v>
      </c>
      <c r="E1100" s="153" t="s">
        <v>870</v>
      </c>
      <c r="F1100" s="153" t="s">
        <v>192</v>
      </c>
      <c r="G1100" s="153" t="s">
        <v>545</v>
      </c>
    </row>
    <row r="1101" spans="2:7" ht="51">
      <c r="B1101" s="152" t="s">
        <v>1216</v>
      </c>
      <c r="C1101" s="153" t="s">
        <v>82</v>
      </c>
      <c r="D1101" s="153" t="s">
        <v>533</v>
      </c>
      <c r="E1101" s="153" t="s">
        <v>155</v>
      </c>
      <c r="F1101" s="153" t="s">
        <v>192</v>
      </c>
      <c r="G1101" s="153" t="s">
        <v>534</v>
      </c>
    </row>
    <row r="1102" spans="1:2" s="156" customFormat="1" ht="17.25">
      <c r="A1102" s="142" t="s">
        <v>1217</v>
      </c>
      <c r="B1102" s="155"/>
    </row>
    <row r="1103" spans="1:2" s="164" customFormat="1" ht="12.75">
      <c r="A1103" s="145" t="s">
        <v>129</v>
      </c>
      <c r="B1103" s="163"/>
    </row>
    <row r="1104" spans="1:7" s="141" customFormat="1" ht="12.75" customHeight="1">
      <c r="A1104" s="138"/>
      <c r="B1104" s="139" t="s">
        <v>79</v>
      </c>
      <c r="C1104" s="140" t="s">
        <v>130</v>
      </c>
      <c r="D1104" s="140" t="s">
        <v>69</v>
      </c>
      <c r="E1104" s="140" t="s">
        <v>70</v>
      </c>
      <c r="F1104" s="140" t="s">
        <v>131</v>
      </c>
      <c r="G1104" s="140"/>
    </row>
    <row r="1105" spans="1:7" s="141" customFormat="1" ht="63.75">
      <c r="A1105" s="138"/>
      <c r="B1105" s="139" t="s">
        <v>72</v>
      </c>
      <c r="C1105" s="140" t="s">
        <v>73</v>
      </c>
      <c r="D1105" s="140" t="s">
        <v>74</v>
      </c>
      <c r="E1105" s="140" t="s">
        <v>75</v>
      </c>
      <c r="F1105" s="140" t="s">
        <v>132</v>
      </c>
      <c r="G1105" s="140" t="s">
        <v>133</v>
      </c>
    </row>
    <row r="1106" spans="1:7" s="162" customFormat="1" ht="12.75" customHeight="1">
      <c r="A1106" s="148" t="s">
        <v>141</v>
      </c>
      <c r="B1106" s="160"/>
      <c r="C1106" s="161"/>
      <c r="D1106" s="161"/>
      <c r="E1106" s="161"/>
      <c r="F1106" s="161"/>
      <c r="G1106" s="161"/>
    </row>
    <row r="1107" spans="2:7" ht="51">
      <c r="B1107" s="152" t="s">
        <v>1218</v>
      </c>
      <c r="C1107" s="153" t="s">
        <v>1219</v>
      </c>
      <c r="D1107" s="153" t="s">
        <v>1220</v>
      </c>
      <c r="E1107" s="153" t="s">
        <v>1221</v>
      </c>
      <c r="F1107" s="153" t="s">
        <v>1222</v>
      </c>
      <c r="G1107" s="153" t="s">
        <v>230</v>
      </c>
    </row>
    <row r="1108" spans="2:7" ht="51">
      <c r="B1108" s="152" t="s">
        <v>1223</v>
      </c>
      <c r="C1108" s="153" t="s">
        <v>1219</v>
      </c>
      <c r="D1108" s="153" t="s">
        <v>1220</v>
      </c>
      <c r="E1108" s="153" t="s">
        <v>1221</v>
      </c>
      <c r="F1108" s="153" t="s">
        <v>1222</v>
      </c>
      <c r="G1108" s="153" t="s">
        <v>230</v>
      </c>
    </row>
    <row r="1109" spans="1:2" s="156" customFormat="1" ht="17.25">
      <c r="A1109" s="142" t="s">
        <v>1224</v>
      </c>
      <c r="B1109" s="155"/>
    </row>
    <row r="1110" spans="1:2" s="164" customFormat="1" ht="12.75">
      <c r="A1110" s="145" t="s">
        <v>78</v>
      </c>
      <c r="B1110" s="163"/>
    </row>
    <row r="1111" spans="1:7" s="141" customFormat="1" ht="12.75" customHeight="1">
      <c r="A1111" s="138"/>
      <c r="B1111" s="139" t="s">
        <v>79</v>
      </c>
      <c r="C1111" s="140" t="s">
        <v>68</v>
      </c>
      <c r="D1111" s="140" t="s">
        <v>69</v>
      </c>
      <c r="E1111" s="140" t="s">
        <v>70</v>
      </c>
      <c r="F1111" s="140" t="s">
        <v>71</v>
      </c>
      <c r="G1111" s="140"/>
    </row>
    <row r="1112" spans="1:7" s="141" customFormat="1" ht="12.75" customHeight="1">
      <c r="A1112" s="138"/>
      <c r="B1112" s="139" t="s">
        <v>72</v>
      </c>
      <c r="C1112" s="140" t="s">
        <v>73</v>
      </c>
      <c r="D1112" s="140" t="s">
        <v>74</v>
      </c>
      <c r="E1112" s="140" t="s">
        <v>75</v>
      </c>
      <c r="F1112" s="140" t="s">
        <v>76</v>
      </c>
      <c r="G1112" s="140"/>
    </row>
    <row r="1113" spans="1:7" s="162" customFormat="1" ht="12.75" customHeight="1">
      <c r="A1113" s="148" t="s">
        <v>1225</v>
      </c>
      <c r="B1113" s="160"/>
      <c r="C1113" s="161"/>
      <c r="D1113" s="161"/>
      <c r="E1113" s="161"/>
      <c r="F1113" s="161"/>
      <c r="G1113" s="161"/>
    </row>
    <row r="1114" spans="2:7" ht="12.75" customHeight="1">
      <c r="B1114" s="152" t="s">
        <v>1226</v>
      </c>
      <c r="C1114" s="153"/>
      <c r="D1114" s="153" t="s">
        <v>1227</v>
      </c>
      <c r="E1114" s="153" t="s">
        <v>314</v>
      </c>
      <c r="F1114" s="153" t="s">
        <v>1228</v>
      </c>
      <c r="G1114" s="153"/>
    </row>
    <row r="1115" spans="1:7" s="162" customFormat="1" ht="12.75" customHeight="1">
      <c r="A1115" s="148" t="s">
        <v>1229</v>
      </c>
      <c r="B1115" s="160"/>
      <c r="C1115" s="161"/>
      <c r="D1115" s="161"/>
      <c r="E1115" s="161"/>
      <c r="F1115" s="161"/>
      <c r="G1115" s="161"/>
    </row>
    <row r="1116" spans="2:7" ht="12.75" customHeight="1">
      <c r="B1116" s="152" t="s">
        <v>1230</v>
      </c>
      <c r="C1116" s="153" t="s">
        <v>82</v>
      </c>
      <c r="D1116" s="153" t="s">
        <v>1231</v>
      </c>
      <c r="E1116" s="153" t="s">
        <v>1232</v>
      </c>
      <c r="F1116" s="153" t="s">
        <v>90</v>
      </c>
      <c r="G1116" s="153"/>
    </row>
    <row r="1117" spans="2:7" ht="12.75" customHeight="1">
      <c r="B1117" s="152" t="s">
        <v>1233</v>
      </c>
      <c r="C1117" s="153" t="s">
        <v>82</v>
      </c>
      <c r="D1117" s="153" t="s">
        <v>1231</v>
      </c>
      <c r="E1117" s="153" t="s">
        <v>1232</v>
      </c>
      <c r="F1117" s="153" t="s">
        <v>90</v>
      </c>
      <c r="G1117" s="153"/>
    </row>
    <row r="1118" spans="2:7" ht="12.75" customHeight="1">
      <c r="B1118" s="152" t="s">
        <v>1234</v>
      </c>
      <c r="C1118" s="153" t="s">
        <v>82</v>
      </c>
      <c r="D1118" s="153" t="s">
        <v>1231</v>
      </c>
      <c r="E1118" s="153" t="s">
        <v>1232</v>
      </c>
      <c r="F1118" s="153" t="s">
        <v>90</v>
      </c>
      <c r="G1118" s="153"/>
    </row>
    <row r="1119" spans="2:7" ht="12.75" customHeight="1">
      <c r="B1119" s="152" t="s">
        <v>1235</v>
      </c>
      <c r="C1119" s="153" t="s">
        <v>82</v>
      </c>
      <c r="D1119" s="153" t="s">
        <v>1231</v>
      </c>
      <c r="E1119" s="153" t="s">
        <v>1232</v>
      </c>
      <c r="F1119" s="153" t="s">
        <v>90</v>
      </c>
      <c r="G1119" s="153"/>
    </row>
    <row r="1120" spans="2:7" ht="12.75" customHeight="1">
      <c r="B1120" s="152" t="s">
        <v>1236</v>
      </c>
      <c r="C1120" s="153" t="s">
        <v>82</v>
      </c>
      <c r="D1120" s="153" t="s">
        <v>1231</v>
      </c>
      <c r="E1120" s="153" t="s">
        <v>1232</v>
      </c>
      <c r="F1120" s="153" t="s">
        <v>90</v>
      </c>
      <c r="G1120" s="153"/>
    </row>
    <row r="1121" spans="2:7" ht="12.75" customHeight="1">
      <c r="B1121" s="152" t="s">
        <v>1237</v>
      </c>
      <c r="C1121" s="153" t="s">
        <v>82</v>
      </c>
      <c r="D1121" s="153" t="s">
        <v>1231</v>
      </c>
      <c r="E1121" s="153" t="s">
        <v>1232</v>
      </c>
      <c r="F1121" s="153" t="s">
        <v>90</v>
      </c>
      <c r="G1121" s="153"/>
    </row>
    <row r="1122" spans="2:7" ht="12.75" customHeight="1">
      <c r="B1122" s="152" t="s">
        <v>1238</v>
      </c>
      <c r="C1122" s="153" t="s">
        <v>82</v>
      </c>
      <c r="D1122" s="153" t="s">
        <v>1231</v>
      </c>
      <c r="E1122" s="153" t="s">
        <v>1232</v>
      </c>
      <c r="F1122" s="153" t="s">
        <v>90</v>
      </c>
      <c r="G1122" s="153"/>
    </row>
    <row r="1123" spans="2:7" ht="12.75" customHeight="1">
      <c r="B1123" s="152" t="s">
        <v>1239</v>
      </c>
      <c r="C1123" s="153" t="s">
        <v>82</v>
      </c>
      <c r="D1123" s="153" t="s">
        <v>1231</v>
      </c>
      <c r="E1123" s="153" t="s">
        <v>1232</v>
      </c>
      <c r="F1123" s="153" t="s">
        <v>90</v>
      </c>
      <c r="G1123" s="153"/>
    </row>
    <row r="1124" spans="2:7" ht="12.75" customHeight="1">
      <c r="B1124" s="152" t="s">
        <v>1240</v>
      </c>
      <c r="C1124" s="153" t="s">
        <v>82</v>
      </c>
      <c r="D1124" s="153" t="s">
        <v>1231</v>
      </c>
      <c r="E1124" s="153" t="s">
        <v>1232</v>
      </c>
      <c r="F1124" s="153" t="s">
        <v>90</v>
      </c>
      <c r="G1124" s="153"/>
    </row>
    <row r="1125" spans="2:7" ht="12.75" customHeight="1">
      <c r="B1125" s="152" t="s">
        <v>1241</v>
      </c>
      <c r="C1125" s="153" t="s">
        <v>82</v>
      </c>
      <c r="D1125" s="153" t="s">
        <v>1242</v>
      </c>
      <c r="E1125" s="153" t="s">
        <v>1243</v>
      </c>
      <c r="F1125" s="153" t="s">
        <v>1011</v>
      </c>
      <c r="G1125" s="153"/>
    </row>
    <row r="1126" spans="2:7" ht="12.75" customHeight="1">
      <c r="B1126" s="152" t="s">
        <v>1244</v>
      </c>
      <c r="C1126" s="153" t="s">
        <v>82</v>
      </c>
      <c r="D1126" s="153" t="s">
        <v>1242</v>
      </c>
      <c r="E1126" s="153" t="s">
        <v>1243</v>
      </c>
      <c r="F1126" s="153" t="s">
        <v>1011</v>
      </c>
      <c r="G1126" s="153"/>
    </row>
    <row r="1127" spans="2:7" ht="12.75" customHeight="1">
      <c r="B1127" s="152" t="s">
        <v>1245</v>
      </c>
      <c r="C1127" s="153" t="s">
        <v>82</v>
      </c>
      <c r="D1127" s="153" t="s">
        <v>1246</v>
      </c>
      <c r="E1127" s="153" t="s">
        <v>1247</v>
      </c>
      <c r="F1127" s="153" t="s">
        <v>545</v>
      </c>
      <c r="G1127" s="153"/>
    </row>
    <row r="1128" spans="2:7" ht="12.75" customHeight="1">
      <c r="B1128" s="152" t="s">
        <v>1248</v>
      </c>
      <c r="C1128" s="153" t="s">
        <v>82</v>
      </c>
      <c r="D1128" s="153" t="s">
        <v>1246</v>
      </c>
      <c r="E1128" s="153" t="s">
        <v>1247</v>
      </c>
      <c r="F1128" s="153" t="s">
        <v>545</v>
      </c>
      <c r="G1128" s="153"/>
    </row>
    <row r="1129" spans="2:7" ht="12.75" customHeight="1">
      <c r="B1129" s="152" t="s">
        <v>1249</v>
      </c>
      <c r="C1129" s="153" t="s">
        <v>82</v>
      </c>
      <c r="D1129" s="153" t="s">
        <v>1246</v>
      </c>
      <c r="E1129" s="153" t="s">
        <v>1247</v>
      </c>
      <c r="F1129" s="153" t="s">
        <v>545</v>
      </c>
      <c r="G1129" s="153"/>
    </row>
    <row r="1130" spans="2:7" ht="12.75" customHeight="1">
      <c r="B1130" s="152" t="s">
        <v>1250</v>
      </c>
      <c r="C1130" s="153" t="s">
        <v>82</v>
      </c>
      <c r="D1130" s="153" t="s">
        <v>1246</v>
      </c>
      <c r="E1130" s="153" t="s">
        <v>1247</v>
      </c>
      <c r="F1130" s="153" t="s">
        <v>545</v>
      </c>
      <c r="G1130" s="153"/>
    </row>
    <row r="1131" spans="2:7" ht="12.75" customHeight="1">
      <c r="B1131" s="152" t="s">
        <v>1251</v>
      </c>
      <c r="C1131" s="153" t="s">
        <v>82</v>
      </c>
      <c r="D1131" s="153" t="s">
        <v>1252</v>
      </c>
      <c r="E1131" s="153" t="s">
        <v>1253</v>
      </c>
      <c r="F1131" s="153" t="s">
        <v>364</v>
      </c>
      <c r="G1131" s="153"/>
    </row>
    <row r="1132" spans="2:7" ht="12.75" customHeight="1">
      <c r="B1132" s="152" t="s">
        <v>1254</v>
      </c>
      <c r="C1132" s="153" t="s">
        <v>82</v>
      </c>
      <c r="D1132" s="153" t="s">
        <v>1252</v>
      </c>
      <c r="E1132" s="153" t="s">
        <v>1253</v>
      </c>
      <c r="F1132" s="153" t="s">
        <v>364</v>
      </c>
      <c r="G1132" s="153"/>
    </row>
    <row r="1133" spans="2:7" ht="12.75" customHeight="1">
      <c r="B1133" s="152" t="s">
        <v>1255</v>
      </c>
      <c r="C1133" s="153" t="s">
        <v>82</v>
      </c>
      <c r="D1133" s="153" t="s">
        <v>1252</v>
      </c>
      <c r="E1133" s="153" t="s">
        <v>1253</v>
      </c>
      <c r="F1133" s="153" t="s">
        <v>364</v>
      </c>
      <c r="G1133" s="153"/>
    </row>
    <row r="1134" spans="2:7" ht="12.75" customHeight="1">
      <c r="B1134" s="152" t="s">
        <v>1256</v>
      </c>
      <c r="C1134" s="153" t="s">
        <v>82</v>
      </c>
      <c r="D1134" s="153" t="s">
        <v>1252</v>
      </c>
      <c r="E1134" s="153" t="s">
        <v>1253</v>
      </c>
      <c r="F1134" s="153" t="s">
        <v>364</v>
      </c>
      <c r="G1134" s="153"/>
    </row>
    <row r="1135" spans="2:7" ht="12.75" customHeight="1">
      <c r="B1135" s="152" t="s">
        <v>1257</v>
      </c>
      <c r="C1135" s="153" t="s">
        <v>82</v>
      </c>
      <c r="D1135" s="153" t="s">
        <v>1252</v>
      </c>
      <c r="E1135" s="153" t="s">
        <v>1253</v>
      </c>
      <c r="F1135" s="153" t="s">
        <v>364</v>
      </c>
      <c r="G1135" s="153"/>
    </row>
    <row r="1136" spans="2:7" ht="12.75" customHeight="1">
      <c r="B1136" s="152" t="s">
        <v>1258</v>
      </c>
      <c r="C1136" s="153" t="s">
        <v>82</v>
      </c>
      <c r="D1136" s="153" t="s">
        <v>1252</v>
      </c>
      <c r="E1136" s="153" t="s">
        <v>1253</v>
      </c>
      <c r="F1136" s="153" t="s">
        <v>364</v>
      </c>
      <c r="G1136" s="153"/>
    </row>
    <row r="1137" spans="2:7" ht="12.75" customHeight="1">
      <c r="B1137" s="152" t="s">
        <v>1259</v>
      </c>
      <c r="C1137" s="153" t="s">
        <v>82</v>
      </c>
      <c r="D1137" s="153" t="s">
        <v>1260</v>
      </c>
      <c r="E1137" s="153" t="s">
        <v>599</v>
      </c>
      <c r="F1137" s="153" t="s">
        <v>526</v>
      </c>
      <c r="G1137" s="153"/>
    </row>
    <row r="1138" spans="2:7" ht="12.75" customHeight="1">
      <c r="B1138" s="152" t="s">
        <v>1261</v>
      </c>
      <c r="C1138" s="153" t="s">
        <v>82</v>
      </c>
      <c r="D1138" s="153" t="s">
        <v>1242</v>
      </c>
      <c r="E1138" s="153" t="s">
        <v>1243</v>
      </c>
      <c r="F1138" s="153" t="s">
        <v>1011</v>
      </c>
      <c r="G1138" s="153"/>
    </row>
    <row r="1139" spans="2:7" ht="12.75" customHeight="1">
      <c r="B1139" s="152" t="s">
        <v>1262</v>
      </c>
      <c r="C1139" s="153" t="s">
        <v>82</v>
      </c>
      <c r="D1139" s="153" t="s">
        <v>1252</v>
      </c>
      <c r="E1139" s="153" t="s">
        <v>1253</v>
      </c>
      <c r="F1139" s="153" t="s">
        <v>364</v>
      </c>
      <c r="G1139" s="153"/>
    </row>
    <row r="1140" spans="2:7" ht="12.75" customHeight="1">
      <c r="B1140" s="152" t="s">
        <v>1263</v>
      </c>
      <c r="C1140" s="153" t="s">
        <v>82</v>
      </c>
      <c r="D1140" s="153" t="s">
        <v>1260</v>
      </c>
      <c r="E1140" s="153" t="s">
        <v>599</v>
      </c>
      <c r="F1140" s="153" t="s">
        <v>526</v>
      </c>
      <c r="G1140" s="153"/>
    </row>
    <row r="1141" spans="2:7" ht="12.75" customHeight="1">
      <c r="B1141" s="152" t="s">
        <v>1264</v>
      </c>
      <c r="C1141" s="153" t="s">
        <v>82</v>
      </c>
      <c r="D1141" s="153" t="s">
        <v>1260</v>
      </c>
      <c r="E1141" s="153" t="s">
        <v>599</v>
      </c>
      <c r="F1141" s="153" t="s">
        <v>526</v>
      </c>
      <c r="G1141" s="153"/>
    </row>
    <row r="1142" spans="2:7" ht="12.75" customHeight="1">
      <c r="B1142" s="152" t="s">
        <v>1265</v>
      </c>
      <c r="C1142" s="153" t="s">
        <v>82</v>
      </c>
      <c r="D1142" s="153" t="s">
        <v>1260</v>
      </c>
      <c r="E1142" s="153" t="s">
        <v>599</v>
      </c>
      <c r="F1142" s="153" t="s">
        <v>526</v>
      </c>
      <c r="G1142" s="153"/>
    </row>
    <row r="1143" spans="2:7" ht="12.75" customHeight="1">
      <c r="B1143" s="152" t="s">
        <v>1266</v>
      </c>
      <c r="C1143" s="153" t="s">
        <v>82</v>
      </c>
      <c r="D1143" s="153" t="s">
        <v>1242</v>
      </c>
      <c r="E1143" s="153" t="s">
        <v>1243</v>
      </c>
      <c r="F1143" s="153" t="s">
        <v>1011</v>
      </c>
      <c r="G1143" s="153"/>
    </row>
    <row r="1144" spans="1:7" s="162" customFormat="1" ht="12.75" customHeight="1">
      <c r="A1144" s="148" t="s">
        <v>1267</v>
      </c>
      <c r="B1144" s="160"/>
      <c r="C1144" s="161"/>
      <c r="D1144" s="161"/>
      <c r="E1144" s="161"/>
      <c r="F1144" s="161"/>
      <c r="G1144" s="161"/>
    </row>
    <row r="1145" spans="2:7" ht="12.75" customHeight="1">
      <c r="B1145" s="152" t="s">
        <v>1268</v>
      </c>
      <c r="C1145" s="153">
        <v>25</v>
      </c>
      <c r="D1145" s="153" t="s">
        <v>374</v>
      </c>
      <c r="E1145" s="153" t="s">
        <v>878</v>
      </c>
      <c r="F1145" s="153" t="s">
        <v>562</v>
      </c>
      <c r="G1145" s="153"/>
    </row>
    <row r="1146" spans="2:7" ht="12.75" customHeight="1">
      <c r="B1146" s="152" t="s">
        <v>1269</v>
      </c>
      <c r="C1146" s="153">
        <v>25</v>
      </c>
      <c r="D1146" s="153" t="s">
        <v>912</v>
      </c>
      <c r="E1146" s="153" t="s">
        <v>913</v>
      </c>
      <c r="F1146" s="153" t="s">
        <v>1270</v>
      </c>
      <c r="G1146" s="153"/>
    </row>
    <row r="1147" spans="2:7" ht="12.75" customHeight="1">
      <c r="B1147" s="152" t="s">
        <v>1271</v>
      </c>
      <c r="C1147" s="153">
        <v>31</v>
      </c>
      <c r="D1147" s="153" t="s">
        <v>315</v>
      </c>
      <c r="E1147" s="153" t="s">
        <v>484</v>
      </c>
      <c r="F1147" s="153" t="s">
        <v>562</v>
      </c>
      <c r="G1147" s="153"/>
    </row>
    <row r="1148" spans="2:7" ht="12.75" customHeight="1">
      <c r="B1148" s="152" t="s">
        <v>1272</v>
      </c>
      <c r="C1148" s="153">
        <v>31</v>
      </c>
      <c r="D1148" s="153" t="s">
        <v>730</v>
      </c>
      <c r="E1148" s="153" t="s">
        <v>731</v>
      </c>
      <c r="F1148" s="153" t="s">
        <v>1270</v>
      </c>
      <c r="G1148" s="153"/>
    </row>
    <row r="1149" spans="1:7" s="162" customFormat="1" ht="12.75" customHeight="1">
      <c r="A1149" s="148" t="s">
        <v>1273</v>
      </c>
      <c r="B1149" s="160"/>
      <c r="C1149" s="161"/>
      <c r="D1149" s="161"/>
      <c r="E1149" s="161"/>
      <c r="F1149" s="161"/>
      <c r="G1149" s="161"/>
    </row>
    <row r="1150" spans="2:7" ht="12.75" customHeight="1">
      <c r="B1150" s="152" t="s">
        <v>1274</v>
      </c>
      <c r="C1150" s="153">
        <v>29.5</v>
      </c>
      <c r="D1150" s="153" t="s">
        <v>108</v>
      </c>
      <c r="E1150" s="153" t="s">
        <v>1275</v>
      </c>
      <c r="F1150" s="153" t="s">
        <v>90</v>
      </c>
      <c r="G1150" s="153"/>
    </row>
    <row r="1151" spans="1:7" s="162" customFormat="1" ht="12.75" customHeight="1">
      <c r="A1151" s="148" t="s">
        <v>721</v>
      </c>
      <c r="B1151" s="160"/>
      <c r="C1151" s="161"/>
      <c r="D1151" s="161"/>
      <c r="E1151" s="161"/>
      <c r="F1151" s="161"/>
      <c r="G1151" s="161"/>
    </row>
    <row r="1152" spans="2:7" ht="12.75" customHeight="1">
      <c r="B1152" s="152" t="s">
        <v>1276</v>
      </c>
      <c r="C1152" s="153" t="s">
        <v>82</v>
      </c>
      <c r="D1152" s="153" t="s">
        <v>723</v>
      </c>
      <c r="E1152" s="153" t="s">
        <v>1277</v>
      </c>
      <c r="F1152" s="153" t="s">
        <v>912</v>
      </c>
      <c r="G1152" s="153"/>
    </row>
    <row r="1153" spans="2:7" ht="12.75" customHeight="1">
      <c r="B1153" s="152" t="s">
        <v>1278</v>
      </c>
      <c r="C1153" s="153" t="s">
        <v>82</v>
      </c>
      <c r="D1153" s="153" t="s">
        <v>307</v>
      </c>
      <c r="E1153" s="153" t="s">
        <v>139</v>
      </c>
      <c r="F1153" s="153" t="s">
        <v>953</v>
      </c>
      <c r="G1153" s="153"/>
    </row>
    <row r="1154" spans="2:7" ht="12.75" customHeight="1">
      <c r="B1154" s="152" t="s">
        <v>1279</v>
      </c>
      <c r="C1154" s="153" t="s">
        <v>82</v>
      </c>
      <c r="D1154" s="153" t="s">
        <v>723</v>
      </c>
      <c r="E1154" s="153" t="s">
        <v>1277</v>
      </c>
      <c r="F1154" s="153" t="s">
        <v>912</v>
      </c>
      <c r="G1154" s="153"/>
    </row>
    <row r="1155" spans="2:7" ht="12.75" customHeight="1">
      <c r="B1155" s="152" t="s">
        <v>1280</v>
      </c>
      <c r="C1155" s="153" t="s">
        <v>82</v>
      </c>
      <c r="D1155" s="153" t="s">
        <v>307</v>
      </c>
      <c r="E1155" s="153" t="s">
        <v>139</v>
      </c>
      <c r="F1155" s="153" t="s">
        <v>953</v>
      </c>
      <c r="G1155" s="153"/>
    </row>
    <row r="1156" spans="2:7" ht="12.75" customHeight="1">
      <c r="B1156" s="152" t="s">
        <v>1281</v>
      </c>
      <c r="C1156" s="153" t="s">
        <v>82</v>
      </c>
      <c r="D1156" s="153" t="s">
        <v>723</v>
      </c>
      <c r="E1156" s="153" t="s">
        <v>1277</v>
      </c>
      <c r="F1156" s="153" t="s">
        <v>92</v>
      </c>
      <c r="G1156" s="153"/>
    </row>
    <row r="1157" spans="2:7" ht="12.75" customHeight="1">
      <c r="B1157" s="152" t="s">
        <v>1282</v>
      </c>
      <c r="C1157" s="153" t="s">
        <v>82</v>
      </c>
      <c r="D1157" s="153" t="s">
        <v>723</v>
      </c>
      <c r="E1157" s="153" t="s">
        <v>1277</v>
      </c>
      <c r="F1157" s="153" t="s">
        <v>92</v>
      </c>
      <c r="G1157" s="153"/>
    </row>
    <row r="1158" spans="2:7" ht="12.75" customHeight="1">
      <c r="B1158" s="152" t="s">
        <v>1283</v>
      </c>
      <c r="C1158" s="153" t="s">
        <v>82</v>
      </c>
      <c r="D1158" s="153" t="s">
        <v>723</v>
      </c>
      <c r="E1158" s="153" t="s">
        <v>1277</v>
      </c>
      <c r="F1158" s="153" t="s">
        <v>912</v>
      </c>
      <c r="G1158" s="153"/>
    </row>
    <row r="1159" spans="2:7" ht="12.75" customHeight="1">
      <c r="B1159" s="152" t="s">
        <v>1284</v>
      </c>
      <c r="C1159" s="153" t="s">
        <v>82</v>
      </c>
      <c r="D1159" s="153" t="s">
        <v>307</v>
      </c>
      <c r="E1159" s="153" t="s">
        <v>139</v>
      </c>
      <c r="F1159" s="153" t="s">
        <v>953</v>
      </c>
      <c r="G1159" s="153"/>
    </row>
    <row r="1160" spans="2:7" ht="12.75" customHeight="1">
      <c r="B1160" s="152" t="s">
        <v>1285</v>
      </c>
      <c r="C1160" s="153" t="s">
        <v>82</v>
      </c>
      <c r="D1160" s="153" t="s">
        <v>723</v>
      </c>
      <c r="E1160" s="153" t="s">
        <v>1277</v>
      </c>
      <c r="F1160" s="153" t="s">
        <v>912</v>
      </c>
      <c r="G1160" s="153"/>
    </row>
    <row r="1161" spans="2:7" ht="12.75" customHeight="1">
      <c r="B1161" s="152" t="s">
        <v>1286</v>
      </c>
      <c r="C1161" s="153" t="s">
        <v>82</v>
      </c>
      <c r="D1161" s="153" t="s">
        <v>307</v>
      </c>
      <c r="E1161" s="153" t="s">
        <v>139</v>
      </c>
      <c r="F1161" s="153" t="s">
        <v>953</v>
      </c>
      <c r="G1161" s="153"/>
    </row>
    <row r="1162" spans="2:7" ht="12.75" customHeight="1">
      <c r="B1162" s="152" t="s">
        <v>1287</v>
      </c>
      <c r="C1162" s="153" t="s">
        <v>82</v>
      </c>
      <c r="D1162" s="153" t="s">
        <v>723</v>
      </c>
      <c r="E1162" s="153" t="s">
        <v>1277</v>
      </c>
      <c r="F1162" s="153" t="s">
        <v>879</v>
      </c>
      <c r="G1162" s="153"/>
    </row>
    <row r="1163" spans="2:7" ht="12.75" customHeight="1">
      <c r="B1163" s="152" t="s">
        <v>1288</v>
      </c>
      <c r="C1163" s="153" t="s">
        <v>82</v>
      </c>
      <c r="D1163" s="153" t="s">
        <v>307</v>
      </c>
      <c r="E1163" s="153" t="s">
        <v>139</v>
      </c>
      <c r="F1163" s="153" t="s">
        <v>470</v>
      </c>
      <c r="G1163" s="153"/>
    </row>
    <row r="1164" spans="2:7" ht="12.75" customHeight="1">
      <c r="B1164" s="152" t="s">
        <v>1289</v>
      </c>
      <c r="C1164" s="153" t="s">
        <v>82</v>
      </c>
      <c r="D1164" s="153" t="s">
        <v>723</v>
      </c>
      <c r="E1164" s="153" t="s">
        <v>1277</v>
      </c>
      <c r="F1164" s="153" t="s">
        <v>879</v>
      </c>
      <c r="G1164" s="153"/>
    </row>
    <row r="1165" spans="2:7" ht="12.75" customHeight="1">
      <c r="B1165" s="152" t="s">
        <v>1290</v>
      </c>
      <c r="C1165" s="153" t="s">
        <v>82</v>
      </c>
      <c r="D1165" s="153" t="s">
        <v>307</v>
      </c>
      <c r="E1165" s="153" t="s">
        <v>139</v>
      </c>
      <c r="F1165" s="153" t="s">
        <v>470</v>
      </c>
      <c r="G1165" s="153"/>
    </row>
    <row r="1166" spans="2:7" ht="12.75" customHeight="1">
      <c r="B1166" s="152" t="s">
        <v>1291</v>
      </c>
      <c r="C1166" s="153" t="s">
        <v>82</v>
      </c>
      <c r="D1166" s="153" t="s">
        <v>723</v>
      </c>
      <c r="E1166" s="153" t="s">
        <v>1277</v>
      </c>
      <c r="F1166" s="153" t="s">
        <v>604</v>
      </c>
      <c r="G1166" s="153"/>
    </row>
    <row r="1167" spans="2:7" ht="12.75" customHeight="1">
      <c r="B1167" s="152" t="s">
        <v>1292</v>
      </c>
      <c r="C1167" s="153" t="s">
        <v>82</v>
      </c>
      <c r="D1167" s="153" t="s">
        <v>307</v>
      </c>
      <c r="E1167" s="153" t="s">
        <v>139</v>
      </c>
      <c r="F1167" s="153" t="s">
        <v>470</v>
      </c>
      <c r="G1167" s="153"/>
    </row>
    <row r="1168" spans="2:7" ht="12.75" customHeight="1">
      <c r="B1168" s="152" t="s">
        <v>1293</v>
      </c>
      <c r="C1168" s="153" t="s">
        <v>82</v>
      </c>
      <c r="D1168" s="153" t="s">
        <v>723</v>
      </c>
      <c r="E1168" s="153" t="s">
        <v>1277</v>
      </c>
      <c r="F1168" s="153" t="s">
        <v>604</v>
      </c>
      <c r="G1168" s="153"/>
    </row>
    <row r="1169" spans="2:7" ht="12.75" customHeight="1">
      <c r="B1169" s="152" t="s">
        <v>1294</v>
      </c>
      <c r="C1169" s="153" t="s">
        <v>82</v>
      </c>
      <c r="D1169" s="153" t="s">
        <v>307</v>
      </c>
      <c r="E1169" s="153" t="s">
        <v>139</v>
      </c>
      <c r="F1169" s="153" t="s">
        <v>470</v>
      </c>
      <c r="G1169" s="153"/>
    </row>
    <row r="1170" spans="2:7" ht="12.75" customHeight="1">
      <c r="B1170" s="152" t="s">
        <v>1295</v>
      </c>
      <c r="C1170" s="153" t="s">
        <v>82</v>
      </c>
      <c r="D1170" s="153" t="s">
        <v>723</v>
      </c>
      <c r="E1170" s="153" t="s">
        <v>1277</v>
      </c>
      <c r="F1170" s="153" t="s">
        <v>604</v>
      </c>
      <c r="G1170" s="153"/>
    </row>
    <row r="1171" spans="2:7" ht="12.75" customHeight="1">
      <c r="B1171" s="152" t="s">
        <v>1296</v>
      </c>
      <c r="C1171" s="153" t="s">
        <v>82</v>
      </c>
      <c r="D1171" s="153" t="s">
        <v>307</v>
      </c>
      <c r="E1171" s="153" t="s">
        <v>139</v>
      </c>
      <c r="F1171" s="153" t="s">
        <v>470</v>
      </c>
      <c r="G1171" s="153"/>
    </row>
    <row r="1172" spans="2:7" ht="12.75" customHeight="1">
      <c r="B1172" s="152" t="s">
        <v>1297</v>
      </c>
      <c r="C1172" s="153" t="s">
        <v>82</v>
      </c>
      <c r="D1172" s="153" t="s">
        <v>723</v>
      </c>
      <c r="E1172" s="153" t="s">
        <v>1277</v>
      </c>
      <c r="F1172" s="153" t="s">
        <v>604</v>
      </c>
      <c r="G1172" s="153"/>
    </row>
    <row r="1173" spans="2:7" ht="12.75" customHeight="1">
      <c r="B1173" s="152" t="s">
        <v>1298</v>
      </c>
      <c r="C1173" s="153" t="s">
        <v>82</v>
      </c>
      <c r="D1173" s="153" t="s">
        <v>307</v>
      </c>
      <c r="E1173" s="153" t="s">
        <v>139</v>
      </c>
      <c r="F1173" s="153" t="s">
        <v>470</v>
      </c>
      <c r="G1173" s="153"/>
    </row>
    <row r="1174" spans="2:7" ht="12.75" customHeight="1">
      <c r="B1174" s="152" t="s">
        <v>1299</v>
      </c>
      <c r="C1174" s="153" t="s">
        <v>82</v>
      </c>
      <c r="D1174" s="153" t="s">
        <v>723</v>
      </c>
      <c r="E1174" s="153" t="s">
        <v>1277</v>
      </c>
      <c r="F1174" s="153" t="s">
        <v>604</v>
      </c>
      <c r="G1174" s="153"/>
    </row>
    <row r="1175" spans="2:7" ht="12.75" customHeight="1">
      <c r="B1175" s="152" t="s">
        <v>1300</v>
      </c>
      <c r="C1175" s="153" t="s">
        <v>82</v>
      </c>
      <c r="D1175" s="153" t="s">
        <v>307</v>
      </c>
      <c r="E1175" s="153" t="s">
        <v>139</v>
      </c>
      <c r="F1175" s="153" t="s">
        <v>470</v>
      </c>
      <c r="G1175" s="153"/>
    </row>
    <row r="1176" spans="2:7" ht="12.75" customHeight="1">
      <c r="B1176" s="152" t="s">
        <v>1301</v>
      </c>
      <c r="C1176" s="153" t="s">
        <v>82</v>
      </c>
      <c r="D1176" s="153" t="s">
        <v>723</v>
      </c>
      <c r="E1176" s="153" t="s">
        <v>1277</v>
      </c>
      <c r="F1176" s="153" t="s">
        <v>604</v>
      </c>
      <c r="G1176" s="153"/>
    </row>
    <row r="1177" spans="2:7" ht="12.75" customHeight="1">
      <c r="B1177" s="152" t="s">
        <v>1302</v>
      </c>
      <c r="C1177" s="153" t="s">
        <v>82</v>
      </c>
      <c r="D1177" s="153" t="s">
        <v>307</v>
      </c>
      <c r="E1177" s="153" t="s">
        <v>139</v>
      </c>
      <c r="F1177" s="153" t="s">
        <v>470</v>
      </c>
      <c r="G1177" s="153"/>
    </row>
    <row r="1178" spans="1:7" s="162" customFormat="1" ht="12.75" customHeight="1">
      <c r="A1178" s="148" t="s">
        <v>1303</v>
      </c>
      <c r="B1178" s="160"/>
      <c r="C1178" s="161"/>
      <c r="D1178" s="161"/>
      <c r="E1178" s="161"/>
      <c r="F1178" s="161"/>
      <c r="G1178" s="161"/>
    </row>
    <row r="1179" spans="2:7" ht="12.75" customHeight="1">
      <c r="B1179" s="152" t="s">
        <v>1304</v>
      </c>
      <c r="C1179" s="153" t="s">
        <v>82</v>
      </c>
      <c r="D1179" s="153" t="s">
        <v>1305</v>
      </c>
      <c r="E1179" s="153" t="s">
        <v>1306</v>
      </c>
      <c r="F1179" s="153" t="s">
        <v>912</v>
      </c>
      <c r="G1179" s="153"/>
    </row>
    <row r="1180" spans="2:7" ht="12.75" customHeight="1">
      <c r="B1180" s="152" t="s">
        <v>1307</v>
      </c>
      <c r="C1180" s="153" t="s">
        <v>82</v>
      </c>
      <c r="D1180" s="153" t="s">
        <v>307</v>
      </c>
      <c r="E1180" s="153" t="s">
        <v>139</v>
      </c>
      <c r="F1180" s="153" t="s">
        <v>953</v>
      </c>
      <c r="G1180" s="153"/>
    </row>
    <row r="1181" spans="2:7" ht="12.75" customHeight="1">
      <c r="B1181" s="152" t="s">
        <v>1308</v>
      </c>
      <c r="C1181" s="153" t="s">
        <v>82</v>
      </c>
      <c r="D1181" s="153" t="s">
        <v>1305</v>
      </c>
      <c r="E1181" s="153" t="s">
        <v>1306</v>
      </c>
      <c r="F1181" s="153" t="s">
        <v>879</v>
      </c>
      <c r="G1181" s="153"/>
    </row>
    <row r="1182" spans="2:7" ht="12.75" customHeight="1">
      <c r="B1182" s="152" t="s">
        <v>1309</v>
      </c>
      <c r="C1182" s="153" t="s">
        <v>82</v>
      </c>
      <c r="D1182" s="153" t="s">
        <v>307</v>
      </c>
      <c r="E1182" s="153" t="s">
        <v>139</v>
      </c>
      <c r="F1182" s="153" t="s">
        <v>470</v>
      </c>
      <c r="G1182" s="153"/>
    </row>
    <row r="1183" spans="2:7" ht="12.75" customHeight="1">
      <c r="B1183" s="152" t="s">
        <v>1310</v>
      </c>
      <c r="C1183" s="153" t="s">
        <v>82</v>
      </c>
      <c r="D1183" s="153" t="s">
        <v>1305</v>
      </c>
      <c r="E1183" s="153" t="s">
        <v>1306</v>
      </c>
      <c r="F1183" s="153" t="s">
        <v>912</v>
      </c>
      <c r="G1183" s="153"/>
    </row>
    <row r="1184" spans="2:7" ht="12.75" customHeight="1">
      <c r="B1184" s="152" t="s">
        <v>1311</v>
      </c>
      <c r="C1184" s="153" t="s">
        <v>82</v>
      </c>
      <c r="D1184" s="153" t="s">
        <v>307</v>
      </c>
      <c r="E1184" s="153" t="s">
        <v>139</v>
      </c>
      <c r="F1184" s="153" t="s">
        <v>953</v>
      </c>
      <c r="G1184" s="153"/>
    </row>
    <row r="1185" spans="2:7" ht="12.75" customHeight="1">
      <c r="B1185" s="152" t="s">
        <v>1312</v>
      </c>
      <c r="C1185" s="153" t="s">
        <v>82</v>
      </c>
      <c r="D1185" s="153" t="s">
        <v>1305</v>
      </c>
      <c r="E1185" s="153" t="s">
        <v>1306</v>
      </c>
      <c r="F1185" s="153" t="s">
        <v>912</v>
      </c>
      <c r="G1185" s="153"/>
    </row>
    <row r="1186" spans="2:7" ht="12.75" customHeight="1">
      <c r="B1186" s="152" t="s">
        <v>1313</v>
      </c>
      <c r="C1186" s="153" t="s">
        <v>82</v>
      </c>
      <c r="D1186" s="153" t="s">
        <v>307</v>
      </c>
      <c r="E1186" s="153" t="s">
        <v>139</v>
      </c>
      <c r="F1186" s="153" t="s">
        <v>953</v>
      </c>
      <c r="G1186" s="153"/>
    </row>
    <row r="1187" spans="2:7" ht="12.75" customHeight="1">
      <c r="B1187" s="152" t="s">
        <v>1314</v>
      </c>
      <c r="C1187" s="153" t="s">
        <v>82</v>
      </c>
      <c r="D1187" s="153" t="s">
        <v>1305</v>
      </c>
      <c r="E1187" s="153" t="s">
        <v>1306</v>
      </c>
      <c r="F1187" s="153" t="s">
        <v>879</v>
      </c>
      <c r="G1187" s="153"/>
    </row>
    <row r="1188" spans="2:7" ht="12.75" customHeight="1">
      <c r="B1188" s="152" t="s">
        <v>1315</v>
      </c>
      <c r="C1188" s="153" t="s">
        <v>82</v>
      </c>
      <c r="D1188" s="153" t="s">
        <v>307</v>
      </c>
      <c r="E1188" s="153" t="s">
        <v>139</v>
      </c>
      <c r="F1188" s="153" t="s">
        <v>470</v>
      </c>
      <c r="G1188" s="153"/>
    </row>
    <row r="1189" spans="2:7" ht="12.75" customHeight="1">
      <c r="B1189" s="152" t="s">
        <v>1316</v>
      </c>
      <c r="C1189" s="153" t="s">
        <v>82</v>
      </c>
      <c r="D1189" s="153" t="s">
        <v>1305</v>
      </c>
      <c r="E1189" s="153" t="s">
        <v>1306</v>
      </c>
      <c r="F1189" s="153" t="s">
        <v>879</v>
      </c>
      <c r="G1189" s="153"/>
    </row>
    <row r="1190" spans="2:7" ht="12.75" customHeight="1">
      <c r="B1190" s="152" t="s">
        <v>1317</v>
      </c>
      <c r="C1190" s="153" t="s">
        <v>82</v>
      </c>
      <c r="D1190" s="153" t="s">
        <v>307</v>
      </c>
      <c r="E1190" s="153" t="s">
        <v>139</v>
      </c>
      <c r="F1190" s="153" t="s">
        <v>470</v>
      </c>
      <c r="G1190" s="153"/>
    </row>
    <row r="1191" spans="2:7" ht="12.75" customHeight="1">
      <c r="B1191" s="152" t="s">
        <v>1318</v>
      </c>
      <c r="C1191" s="153" t="s">
        <v>82</v>
      </c>
      <c r="D1191" s="153" t="s">
        <v>723</v>
      </c>
      <c r="E1191" s="153" t="s">
        <v>724</v>
      </c>
      <c r="F1191" s="153" t="s">
        <v>504</v>
      </c>
      <c r="G1191" s="153"/>
    </row>
    <row r="1192" spans="2:7" ht="12.75" customHeight="1">
      <c r="B1192" s="152" t="s">
        <v>1319</v>
      </c>
      <c r="C1192" s="153" t="s">
        <v>82</v>
      </c>
      <c r="D1192" s="153" t="s">
        <v>723</v>
      </c>
      <c r="E1192" s="153" t="s">
        <v>724</v>
      </c>
      <c r="F1192" s="153" t="s">
        <v>504</v>
      </c>
      <c r="G1192" s="153"/>
    </row>
    <row r="1193" spans="2:7" ht="12.75" customHeight="1">
      <c r="B1193" s="152" t="s">
        <v>1320</v>
      </c>
      <c r="C1193" s="153" t="s">
        <v>82</v>
      </c>
      <c r="D1193" s="153" t="s">
        <v>307</v>
      </c>
      <c r="E1193" s="153" t="s">
        <v>139</v>
      </c>
      <c r="F1193" s="153" t="s">
        <v>470</v>
      </c>
      <c r="G1193" s="153"/>
    </row>
    <row r="1194" spans="2:7" ht="12.75" customHeight="1">
      <c r="B1194" s="152" t="s">
        <v>1321</v>
      </c>
      <c r="C1194" s="153" t="s">
        <v>82</v>
      </c>
      <c r="D1194" s="153" t="s">
        <v>307</v>
      </c>
      <c r="E1194" s="153" t="s">
        <v>139</v>
      </c>
      <c r="F1194" s="153" t="s">
        <v>470</v>
      </c>
      <c r="G1194" s="153"/>
    </row>
    <row r="1195" spans="2:7" ht="12.75" customHeight="1">
      <c r="B1195" s="152" t="s">
        <v>1322</v>
      </c>
      <c r="C1195" s="153" t="s">
        <v>82</v>
      </c>
      <c r="D1195" s="153" t="s">
        <v>723</v>
      </c>
      <c r="E1195" s="153" t="s">
        <v>724</v>
      </c>
      <c r="F1195" s="153" t="s">
        <v>504</v>
      </c>
      <c r="G1195" s="153"/>
    </row>
    <row r="1196" spans="2:7" ht="12.75" customHeight="1">
      <c r="B1196" s="152" t="s">
        <v>1323</v>
      </c>
      <c r="C1196" s="153" t="s">
        <v>82</v>
      </c>
      <c r="D1196" s="153" t="s">
        <v>307</v>
      </c>
      <c r="E1196" s="153" t="s">
        <v>139</v>
      </c>
      <c r="F1196" s="153" t="s">
        <v>470</v>
      </c>
      <c r="G1196" s="153"/>
    </row>
    <row r="1197" spans="2:7" ht="12.75" customHeight="1">
      <c r="B1197" s="152" t="s">
        <v>1324</v>
      </c>
      <c r="C1197" s="153" t="s">
        <v>82</v>
      </c>
      <c r="D1197" s="153" t="s">
        <v>723</v>
      </c>
      <c r="E1197" s="153" t="s">
        <v>724</v>
      </c>
      <c r="F1197" s="153" t="s">
        <v>504</v>
      </c>
      <c r="G1197" s="153"/>
    </row>
    <row r="1198" spans="2:7" ht="12.75" customHeight="1">
      <c r="B1198" s="152" t="s">
        <v>1325</v>
      </c>
      <c r="C1198" s="153" t="s">
        <v>82</v>
      </c>
      <c r="D1198" s="153" t="s">
        <v>307</v>
      </c>
      <c r="E1198" s="153" t="s">
        <v>139</v>
      </c>
      <c r="F1198" s="153" t="s">
        <v>470</v>
      </c>
      <c r="G1198" s="153"/>
    </row>
    <row r="1199" spans="2:7" ht="12.75" customHeight="1">
      <c r="B1199" s="152" t="s">
        <v>1326</v>
      </c>
      <c r="C1199" s="153" t="s">
        <v>82</v>
      </c>
      <c r="D1199" s="153" t="s">
        <v>723</v>
      </c>
      <c r="E1199" s="153" t="s">
        <v>724</v>
      </c>
      <c r="F1199" s="153" t="s">
        <v>504</v>
      </c>
      <c r="G1199" s="153"/>
    </row>
    <row r="1200" spans="2:7" ht="12.75" customHeight="1">
      <c r="B1200" s="152" t="s">
        <v>1327</v>
      </c>
      <c r="C1200" s="153" t="s">
        <v>82</v>
      </c>
      <c r="D1200" s="153" t="s">
        <v>307</v>
      </c>
      <c r="E1200" s="153" t="s">
        <v>139</v>
      </c>
      <c r="F1200" s="153" t="s">
        <v>470</v>
      </c>
      <c r="G1200" s="153"/>
    </row>
    <row r="1201" spans="2:7" ht="12.75" customHeight="1">
      <c r="B1201" s="152" t="s">
        <v>1328</v>
      </c>
      <c r="C1201" s="153" t="s">
        <v>82</v>
      </c>
      <c r="D1201" s="153" t="s">
        <v>723</v>
      </c>
      <c r="E1201" s="153" t="s">
        <v>724</v>
      </c>
      <c r="F1201" s="153" t="s">
        <v>504</v>
      </c>
      <c r="G1201" s="153"/>
    </row>
    <row r="1202" spans="2:7" ht="12.75" customHeight="1">
      <c r="B1202" s="152" t="s">
        <v>1329</v>
      </c>
      <c r="C1202" s="153" t="s">
        <v>82</v>
      </c>
      <c r="D1202" s="153" t="s">
        <v>307</v>
      </c>
      <c r="E1202" s="153" t="s">
        <v>139</v>
      </c>
      <c r="F1202" s="153" t="s">
        <v>470</v>
      </c>
      <c r="G1202" s="153"/>
    </row>
    <row r="1203" spans="1:2" s="164" customFormat="1" ht="12.75">
      <c r="A1203" s="145" t="s">
        <v>110</v>
      </c>
      <c r="B1203" s="163"/>
    </row>
    <row r="1204" spans="1:7" s="141" customFormat="1" ht="12.75" customHeight="1">
      <c r="A1204" s="138"/>
      <c r="B1204" s="139" t="s">
        <v>79</v>
      </c>
      <c r="C1204" s="140" t="s">
        <v>68</v>
      </c>
      <c r="D1204" s="140" t="s">
        <v>69</v>
      </c>
      <c r="E1204" s="140" t="s">
        <v>70</v>
      </c>
      <c r="F1204" s="140" t="s">
        <v>71</v>
      </c>
      <c r="G1204" s="140"/>
    </row>
    <row r="1205" spans="1:7" s="141" customFormat="1" ht="12.75" customHeight="1">
      <c r="A1205" s="138"/>
      <c r="B1205" s="139" t="s">
        <v>72</v>
      </c>
      <c r="C1205" s="140" t="s">
        <v>73</v>
      </c>
      <c r="D1205" s="140" t="s">
        <v>74</v>
      </c>
      <c r="E1205" s="140" t="s">
        <v>75</v>
      </c>
      <c r="F1205" s="140" t="s">
        <v>76</v>
      </c>
      <c r="G1205" s="140"/>
    </row>
    <row r="1206" spans="1:7" s="162" customFormat="1" ht="12.75" customHeight="1">
      <c r="A1206" s="148" t="s">
        <v>111</v>
      </c>
      <c r="B1206" s="160"/>
      <c r="C1206" s="161"/>
      <c r="D1206" s="161"/>
      <c r="E1206" s="161"/>
      <c r="F1206" s="161"/>
      <c r="G1206" s="161"/>
    </row>
    <row r="1207" spans="2:7" ht="12.75" customHeight="1">
      <c r="B1207" s="152" t="s">
        <v>1330</v>
      </c>
      <c r="C1207" s="153">
        <v>27</v>
      </c>
      <c r="D1207" s="153" t="s">
        <v>1000</v>
      </c>
      <c r="E1207" s="153" t="s">
        <v>1331</v>
      </c>
      <c r="F1207" s="153" t="s">
        <v>90</v>
      </c>
      <c r="G1207" s="153"/>
    </row>
    <row r="1208" spans="1:2" s="164" customFormat="1" ht="12.75">
      <c r="A1208" s="145" t="s">
        <v>187</v>
      </c>
      <c r="B1208" s="163"/>
    </row>
    <row r="1209" spans="1:7" s="141" customFormat="1" ht="12.75" customHeight="1">
      <c r="A1209" s="138"/>
      <c r="B1209" s="139" t="s">
        <v>79</v>
      </c>
      <c r="C1209" s="140" t="s">
        <v>130</v>
      </c>
      <c r="D1209" s="140" t="s">
        <v>69</v>
      </c>
      <c r="E1209" s="140" t="s">
        <v>70</v>
      </c>
      <c r="F1209" s="140" t="s">
        <v>131</v>
      </c>
      <c r="G1209" s="140"/>
    </row>
    <row r="1210" spans="1:7" s="141" customFormat="1" ht="63.75">
      <c r="A1210" s="138"/>
      <c r="B1210" s="139" t="s">
        <v>72</v>
      </c>
      <c r="C1210" s="140" t="s">
        <v>73</v>
      </c>
      <c r="D1210" s="140" t="s">
        <v>74</v>
      </c>
      <c r="E1210" s="140" t="s">
        <v>75</v>
      </c>
      <c r="F1210" s="140" t="s">
        <v>132</v>
      </c>
      <c r="G1210" s="140" t="s">
        <v>133</v>
      </c>
    </row>
    <row r="1211" spans="1:7" s="162" customFormat="1" ht="12.75" customHeight="1">
      <c r="A1211" s="148" t="s">
        <v>985</v>
      </c>
      <c r="B1211" s="160"/>
      <c r="C1211" s="161"/>
      <c r="D1211" s="161"/>
      <c r="E1211" s="161"/>
      <c r="F1211" s="161"/>
      <c r="G1211" s="161"/>
    </row>
    <row r="1212" spans="2:7" ht="51">
      <c r="B1212" s="152" t="s">
        <v>1332</v>
      </c>
      <c r="C1212" s="153" t="s">
        <v>82</v>
      </c>
      <c r="D1212" s="153" t="s">
        <v>582</v>
      </c>
      <c r="E1212" s="153" t="s">
        <v>1091</v>
      </c>
      <c r="F1212" s="153" t="s">
        <v>234</v>
      </c>
      <c r="G1212" s="153" t="s">
        <v>428</v>
      </c>
    </row>
    <row r="1213" spans="2:7" ht="51">
      <c r="B1213" s="152" t="s">
        <v>1333</v>
      </c>
      <c r="C1213" s="153" t="s">
        <v>277</v>
      </c>
      <c r="D1213" s="153" t="s">
        <v>582</v>
      </c>
      <c r="E1213" s="153" t="s">
        <v>1334</v>
      </c>
      <c r="F1213" s="153" t="s">
        <v>234</v>
      </c>
      <c r="G1213" s="153" t="s">
        <v>428</v>
      </c>
    </row>
    <row r="1214" spans="2:7" ht="51">
      <c r="B1214" s="152" t="s">
        <v>1335</v>
      </c>
      <c r="C1214" s="153" t="s">
        <v>82</v>
      </c>
      <c r="D1214" s="153" t="s">
        <v>582</v>
      </c>
      <c r="E1214" s="153" t="s">
        <v>1091</v>
      </c>
      <c r="F1214" s="153" t="s">
        <v>234</v>
      </c>
      <c r="G1214" s="153" t="s">
        <v>428</v>
      </c>
    </row>
    <row r="1215" spans="2:7" ht="51">
      <c r="B1215" s="152" t="s">
        <v>1336</v>
      </c>
      <c r="C1215" s="153" t="s">
        <v>277</v>
      </c>
      <c r="D1215" s="153" t="s">
        <v>582</v>
      </c>
      <c r="E1215" s="153" t="s">
        <v>1334</v>
      </c>
      <c r="F1215" s="153" t="s">
        <v>234</v>
      </c>
      <c r="G1215" s="153" t="s">
        <v>428</v>
      </c>
    </row>
    <row r="1216" spans="2:7" ht="51">
      <c r="B1216" s="152" t="s">
        <v>1337</v>
      </c>
      <c r="C1216" s="153" t="s">
        <v>82</v>
      </c>
      <c r="D1216" s="153" t="s">
        <v>582</v>
      </c>
      <c r="E1216" s="153" t="s">
        <v>1091</v>
      </c>
      <c r="F1216" s="153" t="s">
        <v>234</v>
      </c>
      <c r="G1216" s="153" t="s">
        <v>428</v>
      </c>
    </row>
    <row r="1217" spans="1:7" s="162" customFormat="1" ht="12.75" customHeight="1">
      <c r="A1217" s="148" t="s">
        <v>1338</v>
      </c>
      <c r="B1217" s="160"/>
      <c r="C1217" s="161"/>
      <c r="D1217" s="161"/>
      <c r="E1217" s="161"/>
      <c r="F1217" s="161"/>
      <c r="G1217" s="161"/>
    </row>
    <row r="1218" spans="2:7" ht="51">
      <c r="B1218" s="152" t="s">
        <v>1339</v>
      </c>
      <c r="C1218" s="153" t="s">
        <v>82</v>
      </c>
      <c r="D1218" s="153" t="s">
        <v>543</v>
      </c>
      <c r="E1218" s="153" t="s">
        <v>1340</v>
      </c>
      <c r="F1218" s="153" t="s">
        <v>234</v>
      </c>
      <c r="G1218" s="153" t="s">
        <v>242</v>
      </c>
    </row>
    <row r="1219" spans="2:7" ht="51">
      <c r="B1219" s="152" t="s">
        <v>1341</v>
      </c>
      <c r="C1219" s="153" t="s">
        <v>82</v>
      </c>
      <c r="D1219" s="153" t="s">
        <v>1017</v>
      </c>
      <c r="E1219" s="153" t="s">
        <v>414</v>
      </c>
      <c r="F1219" s="153" t="s">
        <v>234</v>
      </c>
      <c r="G1219" s="153" t="s">
        <v>90</v>
      </c>
    </row>
    <row r="1220" spans="2:7" ht="51">
      <c r="B1220" s="152" t="s">
        <v>1342</v>
      </c>
      <c r="C1220" s="153" t="s">
        <v>82</v>
      </c>
      <c r="D1220" s="153" t="s">
        <v>543</v>
      </c>
      <c r="E1220" s="153" t="s">
        <v>1340</v>
      </c>
      <c r="F1220" s="153" t="s">
        <v>234</v>
      </c>
      <c r="G1220" s="153" t="s">
        <v>242</v>
      </c>
    </row>
    <row r="1221" spans="2:7" ht="51">
      <c r="B1221" s="152" t="s">
        <v>1343</v>
      </c>
      <c r="C1221" s="153" t="s">
        <v>990</v>
      </c>
      <c r="D1221" s="153" t="s">
        <v>991</v>
      </c>
      <c r="E1221" s="153" t="s">
        <v>196</v>
      </c>
      <c r="F1221" s="153" t="s">
        <v>139</v>
      </c>
      <c r="G1221" s="153" t="s">
        <v>242</v>
      </c>
    </row>
    <row r="1222" spans="2:7" ht="51">
      <c r="B1222" s="152" t="s">
        <v>1344</v>
      </c>
      <c r="C1222" s="153" t="s">
        <v>990</v>
      </c>
      <c r="D1222" s="153" t="s">
        <v>994</v>
      </c>
      <c r="E1222" s="153" t="s">
        <v>995</v>
      </c>
      <c r="F1222" s="153" t="s">
        <v>139</v>
      </c>
      <c r="G1222" s="153" t="s">
        <v>242</v>
      </c>
    </row>
    <row r="1223" spans="2:7" ht="51">
      <c r="B1223" s="152" t="s">
        <v>1345</v>
      </c>
      <c r="C1223" s="153" t="s">
        <v>990</v>
      </c>
      <c r="D1223" s="153" t="s">
        <v>991</v>
      </c>
      <c r="E1223" s="153" t="s">
        <v>196</v>
      </c>
      <c r="F1223" s="153" t="s">
        <v>139</v>
      </c>
      <c r="G1223" s="153" t="s">
        <v>242</v>
      </c>
    </row>
    <row r="1224" spans="1:2" s="162" customFormat="1" ht="12.75">
      <c r="A1224" s="145" t="s">
        <v>129</v>
      </c>
      <c r="B1224" s="145"/>
    </row>
    <row r="1225" spans="1:7" s="141" customFormat="1" ht="12.75" customHeight="1">
      <c r="A1225" s="138"/>
      <c r="B1225" s="139" t="s">
        <v>79</v>
      </c>
      <c r="C1225" s="140" t="s">
        <v>130</v>
      </c>
      <c r="D1225" s="140" t="s">
        <v>69</v>
      </c>
      <c r="E1225" s="140" t="s">
        <v>70</v>
      </c>
      <c r="F1225" s="140" t="s">
        <v>131</v>
      </c>
      <c r="G1225" s="140"/>
    </row>
    <row r="1226" spans="1:7" s="141" customFormat="1" ht="63.75">
      <c r="A1226" s="138"/>
      <c r="B1226" s="139" t="s">
        <v>72</v>
      </c>
      <c r="C1226" s="140" t="s">
        <v>73</v>
      </c>
      <c r="D1226" s="140" t="s">
        <v>74</v>
      </c>
      <c r="E1226" s="140" t="s">
        <v>75</v>
      </c>
      <c r="F1226" s="140" t="s">
        <v>132</v>
      </c>
      <c r="G1226" s="140" t="s">
        <v>133</v>
      </c>
    </row>
    <row r="1227" spans="1:7" s="162" customFormat="1" ht="12.75" customHeight="1">
      <c r="A1227" s="148" t="s">
        <v>141</v>
      </c>
      <c r="B1227" s="160"/>
      <c r="C1227" s="161"/>
      <c r="D1227" s="161"/>
      <c r="E1227" s="161"/>
      <c r="F1227" s="161"/>
      <c r="G1227" s="161"/>
    </row>
    <row r="1228" spans="2:7" ht="51">
      <c r="B1228" s="152" t="s">
        <v>1343</v>
      </c>
      <c r="C1228" s="153" t="s">
        <v>990</v>
      </c>
      <c r="D1228" s="153" t="s">
        <v>991</v>
      </c>
      <c r="E1228" s="153" t="s">
        <v>196</v>
      </c>
      <c r="F1228" s="153" t="s">
        <v>139</v>
      </c>
      <c r="G1228" s="153" t="s">
        <v>242</v>
      </c>
    </row>
    <row r="1229" spans="2:7" ht="51">
      <c r="B1229" s="152" t="s">
        <v>1344</v>
      </c>
      <c r="C1229" s="153" t="s">
        <v>990</v>
      </c>
      <c r="D1229" s="153" t="s">
        <v>994</v>
      </c>
      <c r="E1229" s="153" t="s">
        <v>995</v>
      </c>
      <c r="F1229" s="153" t="s">
        <v>139</v>
      </c>
      <c r="G1229" s="153" t="s">
        <v>242</v>
      </c>
    </row>
    <row r="1230" spans="2:7" ht="51">
      <c r="B1230" s="152" t="s">
        <v>1345</v>
      </c>
      <c r="C1230" s="153" t="s">
        <v>990</v>
      </c>
      <c r="D1230" s="153" t="s">
        <v>991</v>
      </c>
      <c r="E1230" s="153" t="s">
        <v>196</v>
      </c>
      <c r="F1230" s="153" t="s">
        <v>139</v>
      </c>
      <c r="G1230" s="153" t="s">
        <v>242</v>
      </c>
    </row>
    <row r="1231" spans="1:2" s="156" customFormat="1" ht="17.25">
      <c r="A1231" s="142" t="s">
        <v>1346</v>
      </c>
      <c r="B1231" s="155"/>
    </row>
    <row r="1232" spans="1:2" s="164" customFormat="1" ht="12.75">
      <c r="A1232" s="145" t="s">
        <v>187</v>
      </c>
      <c r="B1232" s="163"/>
    </row>
    <row r="1233" spans="1:7" s="141" customFormat="1" ht="12.75" customHeight="1">
      <c r="A1233" s="138"/>
      <c r="B1233" s="139" t="s">
        <v>79</v>
      </c>
      <c r="C1233" s="140" t="s">
        <v>130</v>
      </c>
      <c r="D1233" s="140" t="s">
        <v>69</v>
      </c>
      <c r="E1233" s="140" t="s">
        <v>70</v>
      </c>
      <c r="F1233" s="140" t="s">
        <v>131</v>
      </c>
      <c r="G1233" s="140"/>
    </row>
    <row r="1234" spans="1:7" s="141" customFormat="1" ht="63.75">
      <c r="A1234" s="138"/>
      <c r="B1234" s="139" t="s">
        <v>72</v>
      </c>
      <c r="C1234" s="140" t="s">
        <v>73</v>
      </c>
      <c r="D1234" s="140" t="s">
        <v>74</v>
      </c>
      <c r="E1234" s="140" t="s">
        <v>75</v>
      </c>
      <c r="F1234" s="140" t="s">
        <v>132</v>
      </c>
      <c r="G1234" s="140" t="s">
        <v>133</v>
      </c>
    </row>
    <row r="1235" spans="1:7" s="162" customFormat="1" ht="12.75" customHeight="1">
      <c r="A1235" s="148" t="s">
        <v>1347</v>
      </c>
      <c r="B1235" s="160"/>
      <c r="C1235" s="161"/>
      <c r="D1235" s="161"/>
      <c r="E1235" s="161"/>
      <c r="F1235" s="161"/>
      <c r="G1235" s="161"/>
    </row>
    <row r="1236" spans="2:7" ht="51">
      <c r="B1236" s="152" t="s">
        <v>1348</v>
      </c>
      <c r="C1236" s="153" t="s">
        <v>560</v>
      </c>
      <c r="D1236" s="153" t="s">
        <v>184</v>
      </c>
      <c r="E1236" s="153" t="s">
        <v>140</v>
      </c>
      <c r="F1236" s="153" t="s">
        <v>263</v>
      </c>
      <c r="G1236" s="153" t="s">
        <v>576</v>
      </c>
    </row>
    <row r="1237" spans="2:7" ht="51">
      <c r="B1237" s="152" t="s">
        <v>1349</v>
      </c>
      <c r="C1237" s="153" t="s">
        <v>560</v>
      </c>
      <c r="D1237" s="153" t="s">
        <v>184</v>
      </c>
      <c r="E1237" s="153" t="s">
        <v>140</v>
      </c>
      <c r="F1237" s="153" t="s">
        <v>263</v>
      </c>
      <c r="G1237" s="153" t="s">
        <v>576</v>
      </c>
    </row>
    <row r="1238" spans="2:7" ht="51">
      <c r="B1238" s="152" t="s">
        <v>1350</v>
      </c>
      <c r="C1238" s="153" t="s">
        <v>82</v>
      </c>
      <c r="D1238" s="153" t="s">
        <v>582</v>
      </c>
      <c r="E1238" s="153" t="s">
        <v>1195</v>
      </c>
      <c r="F1238" s="153" t="s">
        <v>538</v>
      </c>
      <c r="G1238" s="153" t="s">
        <v>576</v>
      </c>
    </row>
    <row r="1239" spans="2:7" ht="51">
      <c r="B1239" s="152" t="s">
        <v>1351</v>
      </c>
      <c r="C1239" s="153" t="s">
        <v>82</v>
      </c>
      <c r="D1239" s="153" t="s">
        <v>574</v>
      </c>
      <c r="E1239" s="153" t="s">
        <v>575</v>
      </c>
      <c r="F1239" s="153" t="s">
        <v>538</v>
      </c>
      <c r="G1239" s="153" t="s">
        <v>576</v>
      </c>
    </row>
    <row r="1240" spans="1:7" s="162" customFormat="1" ht="12.75" customHeight="1">
      <c r="A1240" s="148" t="s">
        <v>1352</v>
      </c>
      <c r="B1240" s="160"/>
      <c r="C1240" s="161"/>
      <c r="D1240" s="161"/>
      <c r="E1240" s="161"/>
      <c r="F1240" s="161"/>
      <c r="G1240" s="161"/>
    </row>
    <row r="1241" spans="2:7" ht="51">
      <c r="B1241" s="152" t="s">
        <v>1353</v>
      </c>
      <c r="C1241" s="153" t="s">
        <v>82</v>
      </c>
      <c r="D1241" s="153" t="s">
        <v>190</v>
      </c>
      <c r="E1241" s="153" t="s">
        <v>870</v>
      </c>
      <c r="F1241" s="153" t="s">
        <v>192</v>
      </c>
      <c r="G1241" s="153" t="s">
        <v>545</v>
      </c>
    </row>
    <row r="1242" ht="12.75"/>
    <row r="1243" ht="12.75" hidden="1">
      <c r="A1243" s="165"/>
    </row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</sheetData>
  <sheetProtection password="E90C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8" width="9.7109375" style="0" customWidth="1"/>
    <col min="9" max="9" width="10.7109375" style="0" customWidth="1"/>
    <col min="10" max="10" width="56.28125" style="0" customWidth="1"/>
  </cols>
  <sheetData>
    <row r="1" spans="1:10" ht="36" customHeight="1" thickBot="1" thickTop="1">
      <c r="A1" s="238" t="s">
        <v>0</v>
      </c>
      <c r="B1" s="352"/>
      <c r="C1" s="352"/>
      <c r="D1" s="352"/>
      <c r="E1" s="352"/>
      <c r="F1" s="352"/>
      <c r="G1" s="352"/>
      <c r="H1" s="352"/>
      <c r="I1" s="353"/>
      <c r="J1" s="1"/>
    </row>
    <row r="2" spans="1:10" ht="18" customHeight="1" thickTop="1">
      <c r="A2" s="354" t="s">
        <v>1</v>
      </c>
      <c r="B2" s="355"/>
      <c r="C2" s="355"/>
      <c r="D2" s="355"/>
      <c r="E2" s="355"/>
      <c r="F2" s="355"/>
      <c r="G2" s="355"/>
      <c r="H2" s="355"/>
      <c r="I2" s="356"/>
      <c r="J2" s="1"/>
    </row>
    <row r="3" spans="1:10" ht="18" customHeight="1">
      <c r="A3" s="357" t="s">
        <v>2</v>
      </c>
      <c r="B3" s="358"/>
      <c r="C3" s="358"/>
      <c r="D3" s="358"/>
      <c r="E3" s="358"/>
      <c r="F3" s="358"/>
      <c r="G3" s="358"/>
      <c r="H3" s="358"/>
      <c r="I3" s="359"/>
      <c r="J3" s="1"/>
    </row>
    <row r="4" spans="1:10" ht="12.75">
      <c r="A4" s="349"/>
      <c r="B4" s="350"/>
      <c r="C4" s="350"/>
      <c r="D4" s="350"/>
      <c r="E4" s="350"/>
      <c r="F4" s="350"/>
      <c r="G4" s="350"/>
      <c r="H4" s="350"/>
      <c r="I4" s="351"/>
      <c r="J4" s="1"/>
    </row>
    <row r="5" spans="1:10" ht="19.5" customHeight="1">
      <c r="A5" s="345" t="s">
        <v>3</v>
      </c>
      <c r="B5" s="346"/>
      <c r="C5" s="346"/>
      <c r="D5" s="346"/>
      <c r="E5" s="346"/>
      <c r="F5" s="346"/>
      <c r="G5" s="347"/>
      <c r="H5" s="2"/>
      <c r="I5" s="3" t="s">
        <v>4</v>
      </c>
      <c r="J5" s="1"/>
    </row>
    <row r="6" spans="1:10" ht="12.75">
      <c r="A6" s="4"/>
      <c r="B6" s="5"/>
      <c r="C6" s="5"/>
      <c r="D6" s="5"/>
      <c r="E6" s="5"/>
      <c r="F6" s="5"/>
      <c r="G6" s="5"/>
      <c r="H6" s="5"/>
      <c r="I6" s="6"/>
      <c r="J6" s="1"/>
    </row>
    <row r="7" spans="1:10" ht="19.5" customHeight="1">
      <c r="A7" s="345" t="s">
        <v>5</v>
      </c>
      <c r="B7" s="348"/>
      <c r="C7" s="348"/>
      <c r="D7" s="348"/>
      <c r="E7" s="348"/>
      <c r="F7" s="348"/>
      <c r="G7" s="348"/>
      <c r="H7" s="2"/>
      <c r="I7" s="3" t="s">
        <v>6</v>
      </c>
      <c r="J7" s="1"/>
    </row>
    <row r="8" spans="1:10" ht="24.75" customHeight="1">
      <c r="A8" s="349"/>
      <c r="B8" s="350"/>
      <c r="C8" s="350"/>
      <c r="D8" s="350"/>
      <c r="E8" s="350"/>
      <c r="F8" s="350"/>
      <c r="G8" s="350"/>
      <c r="H8" s="350"/>
      <c r="I8" s="351"/>
      <c r="J8" s="1"/>
    </row>
    <row r="9" spans="1:10" ht="19.5" customHeight="1">
      <c r="A9" s="7"/>
      <c r="B9" s="360" t="s">
        <v>7</v>
      </c>
      <c r="C9" s="360"/>
      <c r="D9" s="360"/>
      <c r="E9" s="360"/>
      <c r="F9" s="360"/>
      <c r="G9" s="360"/>
      <c r="H9" s="360"/>
      <c r="I9" s="8"/>
      <c r="J9" s="1"/>
    </row>
    <row r="10" spans="1:10" ht="15" customHeight="1">
      <c r="A10" s="9"/>
      <c r="B10" s="10"/>
      <c r="C10" s="10"/>
      <c r="D10" s="10"/>
      <c r="E10" s="10"/>
      <c r="F10" s="10"/>
      <c r="G10" s="10"/>
      <c r="H10" s="10"/>
      <c r="I10" s="11"/>
      <c r="J10" s="1"/>
    </row>
    <row r="11" spans="1:10" ht="19.5" customHeight="1">
      <c r="A11" s="9"/>
      <c r="B11" s="12"/>
      <c r="C11" s="12"/>
      <c r="D11" s="12"/>
      <c r="E11" s="265" t="s">
        <v>8</v>
      </c>
      <c r="F11" s="344"/>
      <c r="G11" s="12"/>
      <c r="H11" s="265" t="s">
        <v>9</v>
      </c>
      <c r="I11" s="344"/>
      <c r="J11" s="1"/>
    </row>
    <row r="12" spans="1:10" ht="12.75">
      <c r="A12" s="9"/>
      <c r="B12" s="12"/>
      <c r="C12" s="12"/>
      <c r="D12" s="12"/>
      <c r="E12" s="13"/>
      <c r="F12" s="13"/>
      <c r="G12" s="12"/>
      <c r="H12" s="13"/>
      <c r="I12" s="14"/>
      <c r="J12" s="1"/>
    </row>
    <row r="13" spans="1:10" ht="19.5" customHeight="1">
      <c r="A13" s="15"/>
      <c r="B13" s="265" t="s">
        <v>10</v>
      </c>
      <c r="C13" s="343"/>
      <c r="D13" s="343"/>
      <c r="E13" s="341">
        <f>(H5*76)/(0.833*100)</f>
        <v>0</v>
      </c>
      <c r="F13" s="342"/>
      <c r="G13" s="16"/>
      <c r="H13" s="341">
        <f>(H7*3413)/(8.33*100)</f>
        <v>0</v>
      </c>
      <c r="I13" s="342"/>
      <c r="J13" s="1"/>
    </row>
    <row r="14" spans="1:10" ht="12.75">
      <c r="A14" s="9"/>
      <c r="B14" s="12"/>
      <c r="C14" s="12"/>
      <c r="D14" s="12"/>
      <c r="E14" s="12"/>
      <c r="F14" s="12"/>
      <c r="G14" s="12"/>
      <c r="H14" s="12"/>
      <c r="I14" s="17"/>
      <c r="J14" s="1"/>
    </row>
    <row r="15" spans="1:10" ht="19.5" customHeight="1">
      <c r="A15" s="361"/>
      <c r="B15" s="265" t="s">
        <v>11</v>
      </c>
      <c r="C15" s="343"/>
      <c r="D15" s="344"/>
      <c r="E15" s="341">
        <f>(H5*76)/(0.833*90)</f>
        <v>0</v>
      </c>
      <c r="F15" s="342"/>
      <c r="G15" s="12"/>
      <c r="H15" s="341">
        <f>(H7*3413)/(8.33*90)</f>
        <v>0</v>
      </c>
      <c r="I15" s="342"/>
      <c r="J15" s="1"/>
    </row>
    <row r="16" spans="1:10" ht="12.75">
      <c r="A16" s="9"/>
      <c r="B16" s="12"/>
      <c r="C16" s="12"/>
      <c r="D16" s="12"/>
      <c r="E16" s="12"/>
      <c r="F16" s="12"/>
      <c r="G16" s="12"/>
      <c r="H16" s="12"/>
      <c r="I16" s="17"/>
      <c r="J16" s="1"/>
    </row>
    <row r="17" spans="1:10" ht="19.5" customHeight="1">
      <c r="A17" s="15"/>
      <c r="B17" s="265" t="s">
        <v>12</v>
      </c>
      <c r="C17" s="343"/>
      <c r="D17" s="344"/>
      <c r="E17" s="341">
        <f>(H5*76)/(0.833*80)</f>
        <v>0</v>
      </c>
      <c r="F17" s="342"/>
      <c r="G17" s="12"/>
      <c r="H17" s="341">
        <f>(H7*3413)/(8.33*80)</f>
        <v>0</v>
      </c>
      <c r="I17" s="342"/>
      <c r="J17" s="1"/>
    </row>
    <row r="18" spans="1:10" ht="12.75">
      <c r="A18" s="9"/>
      <c r="B18" s="16"/>
      <c r="C18" s="16"/>
      <c r="D18" s="16"/>
      <c r="E18" s="16"/>
      <c r="F18" s="16"/>
      <c r="G18" s="16"/>
      <c r="H18" s="16"/>
      <c r="I18" s="17"/>
      <c r="J18" s="1"/>
    </row>
    <row r="19" spans="1:10" ht="18.75" customHeight="1">
      <c r="A19" s="362"/>
      <c r="B19" s="365" t="s">
        <v>1377</v>
      </c>
      <c r="C19" s="366"/>
      <c r="D19" s="367"/>
      <c r="E19" s="368">
        <f>(H5*76)/(0.833*70)</f>
        <v>0</v>
      </c>
      <c r="F19" s="369"/>
      <c r="G19" s="362"/>
      <c r="H19" s="368">
        <f>(H7*3413)/(8.33*70)</f>
        <v>0</v>
      </c>
      <c r="I19" s="369"/>
      <c r="J19" s="1"/>
    </row>
    <row r="20" spans="1:10" ht="13.5" thickBot="1">
      <c r="A20" s="363"/>
      <c r="B20" s="363"/>
      <c r="C20" s="363"/>
      <c r="D20" s="363"/>
      <c r="E20" s="363"/>
      <c r="F20" s="363"/>
      <c r="G20" s="363"/>
      <c r="H20" s="363"/>
      <c r="I20" s="364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 password="FAB1" sheet="1" objects="1" scenarios="1" selectLockedCells="1"/>
  <mergeCells count="22">
    <mergeCell ref="B19:D19"/>
    <mergeCell ref="E19:F19"/>
    <mergeCell ref="H19:I19"/>
    <mergeCell ref="E17:F17"/>
    <mergeCell ref="H13:I13"/>
    <mergeCell ref="A4:I4"/>
    <mergeCell ref="A1:I1"/>
    <mergeCell ref="A2:I2"/>
    <mergeCell ref="A3:I3"/>
    <mergeCell ref="A8:I8"/>
    <mergeCell ref="B9:H9"/>
    <mergeCell ref="H15:I15"/>
    <mergeCell ref="H17:I17"/>
    <mergeCell ref="B13:D13"/>
    <mergeCell ref="B15:D15"/>
    <mergeCell ref="A5:G5"/>
    <mergeCell ref="A7:G7"/>
    <mergeCell ref="B17:D17"/>
    <mergeCell ref="E11:F11"/>
    <mergeCell ref="H11:I11"/>
    <mergeCell ref="E13:F13"/>
    <mergeCell ref="E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kevin_dodge</dc:creator>
  <cp:keywords/>
  <dc:description/>
  <cp:lastModifiedBy>admin</cp:lastModifiedBy>
  <cp:lastPrinted>2005-08-19T21:03:17Z</cp:lastPrinted>
  <dcterms:created xsi:type="dcterms:W3CDTF">2005-08-19T20:46:17Z</dcterms:created>
  <dcterms:modified xsi:type="dcterms:W3CDTF">2013-07-29T16:41:46Z</dcterms:modified>
  <cp:category/>
  <cp:version/>
  <cp:contentType/>
  <cp:contentStatus/>
</cp:coreProperties>
</file>